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0460" windowHeight="7680"/>
  </bookViews>
  <sheets>
    <sheet name="1. Log-Results Framework" sheetId="7" r:id="rId1"/>
    <sheet name="2. Example-See Guidelines" sheetId="8" r:id="rId2"/>
    <sheet name="3. Detailed Budget Form" sheetId="2" r:id="rId3"/>
    <sheet name="4. Funds from Other Donors" sheetId="6" r:id="rId4"/>
    <sheet name="5. Exmple" sheetId="4" r:id="rId5"/>
  </sheets>
  <definedNames>
    <definedName name="_xlnm.Print_Area" localSheetId="0">'1. Log-Results Framework'!$A$1:$E$85</definedName>
    <definedName name="_xlnm.Print_Area" localSheetId="1">'2. Example-See Guidelines'!$A$1:$E$84</definedName>
    <definedName name="_xlnm.Print_Area" localSheetId="4">'5. Exmple'!$A$1:$AG$68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1" i="8" l="1"/>
  <c r="D79" i="7"/>
  <c r="D85" i="7" s="1"/>
  <c r="D84" i="8" l="1"/>
  <c r="D87" i="8" s="1"/>
  <c r="AE50" i="4" l="1"/>
  <c r="Y50" i="4"/>
  <c r="G44" i="4" l="1"/>
  <c r="G45" i="4"/>
  <c r="AD44" i="4"/>
  <c r="AE44" i="4" s="1"/>
  <c r="W44" i="4"/>
  <c r="S44" i="4"/>
  <c r="O44" i="4"/>
  <c r="K44" i="4"/>
  <c r="X44" i="4" s="1"/>
  <c r="Y44" i="4" s="1"/>
  <c r="AD43" i="4"/>
  <c r="W43" i="4"/>
  <c r="W45" i="4" s="1"/>
  <c r="S43" i="4"/>
  <c r="O43" i="4"/>
  <c r="O45" i="4" s="1"/>
  <c r="K43" i="4"/>
  <c r="K45" i="4" s="1"/>
  <c r="S45" i="4" l="1"/>
  <c r="X43" i="4"/>
  <c r="Y43" i="4" s="1"/>
  <c r="AD45" i="4"/>
  <c r="AE45" i="4"/>
  <c r="X45" i="4"/>
  <c r="Y45" i="4" s="1"/>
  <c r="AE43" i="4"/>
  <c r="D6" i="2"/>
  <c r="G55" i="4" l="1"/>
  <c r="G30" i="4"/>
  <c r="G29" i="4"/>
  <c r="G37" i="4"/>
  <c r="G42" i="4" l="1"/>
  <c r="AE53" i="6"/>
  <c r="X53" i="6"/>
  <c r="T53" i="6"/>
  <c r="P53" i="6"/>
  <c r="L53" i="6"/>
  <c r="G53" i="6"/>
  <c r="AF53" i="6" s="1"/>
  <c r="AE52" i="6"/>
  <c r="X52" i="6"/>
  <c r="T52" i="6"/>
  <c r="P52" i="6"/>
  <c r="L52" i="6"/>
  <c r="G52" i="6"/>
  <c r="AE51" i="6"/>
  <c r="X51" i="6"/>
  <c r="T51" i="6"/>
  <c r="P51" i="6"/>
  <c r="L51" i="6"/>
  <c r="G51" i="6"/>
  <c r="AE50" i="6"/>
  <c r="X50" i="6"/>
  <c r="T50" i="6"/>
  <c r="P50" i="6"/>
  <c r="L50" i="6"/>
  <c r="G50" i="6"/>
  <c r="AE49" i="6"/>
  <c r="X49" i="6"/>
  <c r="T49" i="6"/>
  <c r="P49" i="6"/>
  <c r="L49" i="6"/>
  <c r="L54" i="6" s="1"/>
  <c r="G49" i="6"/>
  <c r="AF49" i="6" s="1"/>
  <c r="AE47" i="6"/>
  <c r="AF47" i="6" s="1"/>
  <c r="AE46" i="6"/>
  <c r="AF46" i="6" s="1"/>
  <c r="AE45" i="6"/>
  <c r="AF45" i="6" s="1"/>
  <c r="AE43" i="6"/>
  <c r="X43" i="6"/>
  <c r="T43" i="6"/>
  <c r="P43" i="6"/>
  <c r="L43" i="6"/>
  <c r="G43" i="6"/>
  <c r="AE42" i="6"/>
  <c r="X42" i="6"/>
  <c r="T42" i="6"/>
  <c r="P42" i="6"/>
  <c r="L42" i="6"/>
  <c r="G42" i="6"/>
  <c r="AE41" i="6"/>
  <c r="X41" i="6"/>
  <c r="T41" i="6"/>
  <c r="P41" i="6"/>
  <c r="L41" i="6"/>
  <c r="G41" i="6"/>
  <c r="AE40" i="6"/>
  <c r="X40" i="6"/>
  <c r="T40" i="6"/>
  <c r="P40" i="6"/>
  <c r="L40" i="6"/>
  <c r="G40" i="6"/>
  <c r="AE39" i="6"/>
  <c r="X39" i="6"/>
  <c r="T39" i="6"/>
  <c r="P39" i="6"/>
  <c r="P44" i="6" s="1"/>
  <c r="P48" i="6" s="1"/>
  <c r="L39" i="6"/>
  <c r="G39" i="6"/>
  <c r="AE38" i="6"/>
  <c r="AE35" i="6"/>
  <c r="X35" i="6"/>
  <c r="X38" i="6" s="1"/>
  <c r="T35" i="6"/>
  <c r="P35" i="6"/>
  <c r="L35" i="6"/>
  <c r="G35" i="6"/>
  <c r="AE34" i="6"/>
  <c r="X34" i="6"/>
  <c r="T34" i="6"/>
  <c r="T38" i="6" s="1"/>
  <c r="P34" i="6"/>
  <c r="P38" i="6" s="1"/>
  <c r="L34" i="6"/>
  <c r="G34" i="6"/>
  <c r="AF34" i="6" s="1"/>
  <c r="AE32" i="6"/>
  <c r="X32" i="6"/>
  <c r="T32" i="6"/>
  <c r="P32" i="6"/>
  <c r="L32" i="6"/>
  <c r="G32" i="6"/>
  <c r="AE31" i="6"/>
  <c r="X31" i="6"/>
  <c r="T31" i="6"/>
  <c r="P31" i="6"/>
  <c r="L31" i="6"/>
  <c r="G31" i="6"/>
  <c r="AF31" i="6" s="1"/>
  <c r="AE30" i="6"/>
  <c r="X30" i="6"/>
  <c r="T30" i="6"/>
  <c r="P30" i="6"/>
  <c r="L30" i="6"/>
  <c r="G30" i="6"/>
  <c r="AF30" i="6" s="1"/>
  <c r="AE29" i="6"/>
  <c r="X29" i="6"/>
  <c r="T29" i="6"/>
  <c r="P29" i="6"/>
  <c r="P33" i="6" s="1"/>
  <c r="L29" i="6"/>
  <c r="G29" i="6"/>
  <c r="AE27" i="6"/>
  <c r="X27" i="6"/>
  <c r="T27" i="6"/>
  <c r="P27" i="6"/>
  <c r="L27" i="6"/>
  <c r="G27" i="6"/>
  <c r="AF27" i="6" s="1"/>
  <c r="AE26" i="6"/>
  <c r="AE28" i="6" s="1"/>
  <c r="X26" i="6"/>
  <c r="T26" i="6"/>
  <c r="T28" i="6" s="1"/>
  <c r="P26" i="6"/>
  <c r="P28" i="6" s="1"/>
  <c r="L26" i="6"/>
  <c r="G26" i="6"/>
  <c r="AF26" i="6" s="1"/>
  <c r="AE25" i="6"/>
  <c r="X25" i="6"/>
  <c r="T25" i="6"/>
  <c r="P25" i="6"/>
  <c r="L25" i="6"/>
  <c r="G25" i="6"/>
  <c r="AE24" i="6"/>
  <c r="X24" i="6"/>
  <c r="T24" i="6"/>
  <c r="P24" i="6"/>
  <c r="L24" i="6"/>
  <c r="G24" i="6"/>
  <c r="AE22" i="6"/>
  <c r="X22" i="6"/>
  <c r="T22" i="6"/>
  <c r="P22" i="6"/>
  <c r="L22" i="6"/>
  <c r="G22" i="6"/>
  <c r="AE21" i="6"/>
  <c r="X21" i="6"/>
  <c r="X23" i="6" s="1"/>
  <c r="T21" i="6"/>
  <c r="P21" i="6"/>
  <c r="L21" i="6"/>
  <c r="G21" i="6"/>
  <c r="G23" i="6" s="1"/>
  <c r="AE19" i="6"/>
  <c r="X19" i="6"/>
  <c r="T19" i="6"/>
  <c r="P19" i="6"/>
  <c r="L19" i="6"/>
  <c r="G19" i="6"/>
  <c r="AE18" i="6"/>
  <c r="X18" i="6"/>
  <c r="X20" i="6" s="1"/>
  <c r="T18" i="6"/>
  <c r="P18" i="6"/>
  <c r="L18" i="6"/>
  <c r="G18" i="6"/>
  <c r="AE17" i="6"/>
  <c r="X17" i="6"/>
  <c r="T17" i="6"/>
  <c r="P17" i="6"/>
  <c r="L17" i="6"/>
  <c r="G17" i="6"/>
  <c r="AF16" i="6"/>
  <c r="Y16" i="6"/>
  <c r="Z16" i="6" s="1"/>
  <c r="AF15" i="6"/>
  <c r="Y15" i="6"/>
  <c r="Z15" i="6" s="1"/>
  <c r="L20" i="6" l="1"/>
  <c r="AE20" i="6"/>
  <c r="T20" i="6"/>
  <c r="Y21" i="6"/>
  <c r="Z21" i="6" s="1"/>
  <c r="AE23" i="6"/>
  <c r="T44" i="6"/>
  <c r="T48" i="6" s="1"/>
  <c r="P20" i="6"/>
  <c r="AF19" i="6"/>
  <c r="AF39" i="6"/>
  <c r="Y27" i="6"/>
  <c r="AF22" i="6"/>
  <c r="L33" i="6"/>
  <c r="AE33" i="6"/>
  <c r="Y31" i="6"/>
  <c r="Y35" i="6"/>
  <c r="L44" i="6"/>
  <c r="L48" i="6" s="1"/>
  <c r="Y50" i="6"/>
  <c r="Y52" i="6"/>
  <c r="Z52" i="6" s="1"/>
  <c r="Y19" i="6"/>
  <c r="T23" i="6"/>
  <c r="L23" i="6"/>
  <c r="Y24" i="6"/>
  <c r="Z24" i="6" s="1"/>
  <c r="AF24" i="6"/>
  <c r="L28" i="6"/>
  <c r="Y28" i="6" s="1"/>
  <c r="G38" i="6"/>
  <c r="AF38" i="6" s="1"/>
  <c r="X54" i="6"/>
  <c r="Y17" i="6"/>
  <c r="AF18" i="6"/>
  <c r="X28" i="6"/>
  <c r="Y30" i="6"/>
  <c r="Z30" i="6" s="1"/>
  <c r="L38" i="6"/>
  <c r="Y43" i="6"/>
  <c r="Z43" i="6" s="1"/>
  <c r="T54" i="6"/>
  <c r="AF51" i="6"/>
  <c r="T33" i="6"/>
  <c r="Y41" i="6"/>
  <c r="Z41" i="6" s="1"/>
  <c r="Z50" i="6"/>
  <c r="AF50" i="6"/>
  <c r="G54" i="6"/>
  <c r="Y53" i="6"/>
  <c r="Z53" i="6" s="1"/>
  <c r="Z17" i="6"/>
  <c r="AF41" i="6"/>
  <c r="Z35" i="6"/>
  <c r="AF35" i="6"/>
  <c r="G44" i="6"/>
  <c r="X44" i="6"/>
  <c r="X48" i="6" s="1"/>
  <c r="AF42" i="6"/>
  <c r="P23" i="6"/>
  <c r="Z31" i="6"/>
  <c r="Y40" i="6"/>
  <c r="Z40" i="6" s="1"/>
  <c r="Y49" i="6"/>
  <c r="Z49" i="6" s="1"/>
  <c r="Y51" i="6"/>
  <c r="Z51" i="6" s="1"/>
  <c r="Z19" i="6"/>
  <c r="G20" i="6"/>
  <c r="AF23" i="6"/>
  <c r="AF25" i="6"/>
  <c r="Y26" i="6"/>
  <c r="Z26" i="6" s="1"/>
  <c r="G33" i="6"/>
  <c r="X33" i="6"/>
  <c r="X55" i="6" s="1"/>
  <c r="Y32" i="6"/>
  <c r="Z32" i="6" s="1"/>
  <c r="Y39" i="6"/>
  <c r="Z39" i="6" s="1"/>
  <c r="P54" i="6"/>
  <c r="AE54" i="6"/>
  <c r="Z27" i="6"/>
  <c r="G28" i="6"/>
  <c r="Y38" i="6"/>
  <c r="Z38" i="6" s="1"/>
  <c r="Y34" i="6"/>
  <c r="Z34" i="6" s="1"/>
  <c r="Y42" i="6"/>
  <c r="Z42" i="6" s="1"/>
  <c r="AF17" i="6"/>
  <c r="Y20" i="6"/>
  <c r="Y18" i="6"/>
  <c r="Z18" i="6" s="1"/>
  <c r="AF21" i="6"/>
  <c r="Y22" i="6"/>
  <c r="Z22" i="6" s="1"/>
  <c r="Y25" i="6"/>
  <c r="Z25" i="6" s="1"/>
  <c r="AF32" i="6"/>
  <c r="AE44" i="6"/>
  <c r="AE48" i="6" s="1"/>
  <c r="AF43" i="6"/>
  <c r="AF52" i="6"/>
  <c r="AF29" i="6"/>
  <c r="Y29" i="6"/>
  <c r="Z29" i="6" s="1"/>
  <c r="AF40" i="6"/>
  <c r="P55" i="6" l="1"/>
  <c r="Y48" i="6"/>
  <c r="L55" i="6"/>
  <c r="L57" i="6" s="1"/>
  <c r="L59" i="6" s="1"/>
  <c r="Y23" i="6"/>
  <c r="Z23" i="6" s="1"/>
  <c r="AE55" i="6"/>
  <c r="AE57" i="6" s="1"/>
  <c r="AE59" i="6" s="1"/>
  <c r="Y54" i="6"/>
  <c r="T55" i="6"/>
  <c r="T57" i="6" s="1"/>
  <c r="T59" i="6" s="1"/>
  <c r="X57" i="6"/>
  <c r="X59" i="6" s="1"/>
  <c r="P57" i="6"/>
  <c r="P59" i="6" s="1"/>
  <c r="Z54" i="6"/>
  <c r="AF54" i="6"/>
  <c r="Z28" i="6"/>
  <c r="AF28" i="6"/>
  <c r="AF33" i="6"/>
  <c r="AF44" i="6"/>
  <c r="G48" i="6"/>
  <c r="G55" i="6" s="1"/>
  <c r="Y33" i="6"/>
  <c r="Z20" i="6"/>
  <c r="AF20" i="6"/>
  <c r="Y44" i="6"/>
  <c r="Z44" i="6" s="1"/>
  <c r="G19" i="4"/>
  <c r="G23" i="4"/>
  <c r="AD58" i="4"/>
  <c r="W58" i="4"/>
  <c r="S58" i="4"/>
  <c r="O58" i="4"/>
  <c r="K58" i="4"/>
  <c r="AD57" i="4"/>
  <c r="W57" i="4"/>
  <c r="S57" i="4"/>
  <c r="O57" i="4"/>
  <c r="K57" i="4"/>
  <c r="AD56" i="4"/>
  <c r="W56" i="4"/>
  <c r="S56" i="4"/>
  <c r="O56" i="4"/>
  <c r="K56" i="4"/>
  <c r="AD55" i="4"/>
  <c r="W55" i="4"/>
  <c r="S55" i="4"/>
  <c r="O55" i="4"/>
  <c r="K55" i="4"/>
  <c r="G54" i="4"/>
  <c r="AD54" i="4"/>
  <c r="W54" i="4"/>
  <c r="S54" i="4"/>
  <c r="O54" i="4"/>
  <c r="K54" i="4"/>
  <c r="G53" i="4"/>
  <c r="AD53" i="4"/>
  <c r="W53" i="4"/>
  <c r="S53" i="4"/>
  <c r="O53" i="4"/>
  <c r="K53" i="4"/>
  <c r="G52" i="4"/>
  <c r="AD52" i="4"/>
  <c r="W52" i="4"/>
  <c r="S52" i="4"/>
  <c r="O52" i="4"/>
  <c r="K52" i="4"/>
  <c r="G51" i="4"/>
  <c r="AD51" i="4"/>
  <c r="W51" i="4"/>
  <c r="S51" i="4"/>
  <c r="O51" i="4"/>
  <c r="K51" i="4"/>
  <c r="G50" i="4"/>
  <c r="AD50" i="4"/>
  <c r="W50" i="4"/>
  <c r="S50" i="4"/>
  <c r="O50" i="4"/>
  <c r="K50" i="4"/>
  <c r="AD49" i="4"/>
  <c r="W49" i="4"/>
  <c r="S49" i="4"/>
  <c r="O49" i="4"/>
  <c r="K49" i="4"/>
  <c r="G49" i="4"/>
  <c r="AD48" i="4"/>
  <c r="W48" i="4"/>
  <c r="S48" i="4"/>
  <c r="O48" i="4"/>
  <c r="K48" i="4"/>
  <c r="G48" i="4"/>
  <c r="AD47" i="4"/>
  <c r="W47" i="4"/>
  <c r="S47" i="4"/>
  <c r="O47" i="4"/>
  <c r="K47" i="4"/>
  <c r="G47" i="4"/>
  <c r="AD41" i="4"/>
  <c r="W41" i="4"/>
  <c r="S41" i="4"/>
  <c r="O41" i="4"/>
  <c r="K41" i="4"/>
  <c r="AD40" i="4"/>
  <c r="AE40" i="4" s="1"/>
  <c r="W40" i="4"/>
  <c r="S40" i="4"/>
  <c r="O40" i="4"/>
  <c r="K40" i="4"/>
  <c r="AD38" i="4"/>
  <c r="W38" i="4"/>
  <c r="S38" i="4"/>
  <c r="O38" i="4"/>
  <c r="K38" i="4"/>
  <c r="G38" i="4"/>
  <c r="W36" i="4"/>
  <c r="S36" i="4"/>
  <c r="O36" i="4"/>
  <c r="K36" i="4"/>
  <c r="G36" i="4"/>
  <c r="W35" i="4"/>
  <c r="S35" i="4"/>
  <c r="O35" i="4"/>
  <c r="K35" i="4"/>
  <c r="G35" i="4"/>
  <c r="AD34" i="4"/>
  <c r="AD39" i="4" s="1"/>
  <c r="W34" i="4"/>
  <c r="S34" i="4"/>
  <c r="O34" i="4"/>
  <c r="K34" i="4"/>
  <c r="G34" i="4"/>
  <c r="AD31" i="4"/>
  <c r="W31" i="4"/>
  <c r="S31" i="4"/>
  <c r="O31" i="4"/>
  <c r="K31" i="4"/>
  <c r="AD30" i="4"/>
  <c r="W30" i="4"/>
  <c r="S30" i="4"/>
  <c r="O30" i="4"/>
  <c r="K30" i="4"/>
  <c r="AD29" i="4"/>
  <c r="W29" i="4"/>
  <c r="S29" i="4"/>
  <c r="O29" i="4"/>
  <c r="K29" i="4"/>
  <c r="AD28" i="4"/>
  <c r="W28" i="4"/>
  <c r="S28" i="4"/>
  <c r="O28" i="4"/>
  <c r="K28" i="4"/>
  <c r="G28" i="4"/>
  <c r="G32" i="4" s="1"/>
  <c r="AD25" i="4"/>
  <c r="W25" i="4"/>
  <c r="S25" i="4"/>
  <c r="O25" i="4"/>
  <c r="K25" i="4"/>
  <c r="G25" i="4"/>
  <c r="AD24" i="4"/>
  <c r="W24" i="4"/>
  <c r="S24" i="4"/>
  <c r="O24" i="4"/>
  <c r="K24" i="4"/>
  <c r="G24" i="4"/>
  <c r="AD23" i="4"/>
  <c r="W23" i="4"/>
  <c r="S23" i="4"/>
  <c r="O23" i="4"/>
  <c r="K23" i="4"/>
  <c r="AD22" i="4"/>
  <c r="W22" i="4"/>
  <c r="S22" i="4"/>
  <c r="O22" i="4"/>
  <c r="K22" i="4"/>
  <c r="G22" i="4"/>
  <c r="AD19" i="4"/>
  <c r="W19" i="4"/>
  <c r="S19" i="4"/>
  <c r="O19" i="4"/>
  <c r="K19" i="4"/>
  <c r="AD18" i="4"/>
  <c r="W18" i="4"/>
  <c r="S18" i="4"/>
  <c r="O18" i="4"/>
  <c r="K18" i="4"/>
  <c r="AD16" i="4"/>
  <c r="W16" i="4"/>
  <c r="S16" i="4"/>
  <c r="O16" i="4"/>
  <c r="K16" i="4"/>
  <c r="AD14" i="4"/>
  <c r="W14" i="4"/>
  <c r="S14" i="4"/>
  <c r="O14" i="4"/>
  <c r="K14" i="4"/>
  <c r="AD12" i="4"/>
  <c r="W12" i="4"/>
  <c r="S12" i="4"/>
  <c r="O12" i="4"/>
  <c r="K12" i="4"/>
  <c r="G12" i="4"/>
  <c r="G13" i="4" s="1"/>
  <c r="AD11" i="4"/>
  <c r="W11" i="4"/>
  <c r="S11" i="4"/>
  <c r="O11" i="4"/>
  <c r="K11" i="4"/>
  <c r="AE19" i="4" l="1"/>
  <c r="W26" i="4"/>
  <c r="Y55" i="6"/>
  <c r="G39" i="4"/>
  <c r="AE39" i="4" s="1"/>
  <c r="AE54" i="4"/>
  <c r="AE58" i="4"/>
  <c r="G17" i="4"/>
  <c r="Z55" i="6"/>
  <c r="G57" i="6"/>
  <c r="AF55" i="6"/>
  <c r="Y57" i="6"/>
  <c r="Y59" i="6" s="1"/>
  <c r="Z33" i="6"/>
  <c r="AF48" i="6"/>
  <c r="Z48" i="6"/>
  <c r="AE52" i="4"/>
  <c r="G20" i="4"/>
  <c r="O13" i="4"/>
  <c r="S20" i="4"/>
  <c r="O17" i="4"/>
  <c r="W32" i="4"/>
  <c r="S17" i="4"/>
  <c r="X16" i="4"/>
  <c r="Y16" i="4" s="1"/>
  <c r="AD26" i="4"/>
  <c r="S39" i="4"/>
  <c r="K42" i="4"/>
  <c r="W20" i="4"/>
  <c r="AE31" i="4"/>
  <c r="AE41" i="4"/>
  <c r="AE51" i="4"/>
  <c r="AE53" i="4"/>
  <c r="W13" i="4"/>
  <c r="W39" i="4"/>
  <c r="K39" i="4"/>
  <c r="O42" i="4"/>
  <c r="K13" i="4"/>
  <c r="AD13" i="4"/>
  <c r="S13" i="4"/>
  <c r="AD17" i="4"/>
  <c r="K20" i="4"/>
  <c r="S26" i="4"/>
  <c r="S32" i="4"/>
  <c r="X29" i="4"/>
  <c r="Y29" i="4" s="1"/>
  <c r="X31" i="4"/>
  <c r="Y31" i="4" s="1"/>
  <c r="W59" i="4"/>
  <c r="AE12" i="4"/>
  <c r="O20" i="4"/>
  <c r="X19" i="4"/>
  <c r="Y19" i="4" s="1"/>
  <c r="AE30" i="4"/>
  <c r="AD20" i="4"/>
  <c r="AE14" i="4"/>
  <c r="O32" i="4"/>
  <c r="X34" i="4"/>
  <c r="Y34" i="4" s="1"/>
  <c r="X38" i="4"/>
  <c r="Y38" i="4" s="1"/>
  <c r="K59" i="4"/>
  <c r="X49" i="4"/>
  <c r="Y49" i="4" s="1"/>
  <c r="X51" i="4"/>
  <c r="Y51" i="4" s="1"/>
  <c r="X54" i="4"/>
  <c r="Y54" i="4" s="1"/>
  <c r="X58" i="4"/>
  <c r="Y58" i="4" s="1"/>
  <c r="X12" i="4"/>
  <c r="Y12" i="4" s="1"/>
  <c r="K17" i="4"/>
  <c r="X22" i="4"/>
  <c r="Y22" i="4" s="1"/>
  <c r="O26" i="4"/>
  <c r="G26" i="4"/>
  <c r="X30" i="4"/>
  <c r="Y30" i="4" s="1"/>
  <c r="O39" i="4"/>
  <c r="W42" i="4"/>
  <c r="AD42" i="4"/>
  <c r="W17" i="4"/>
  <c r="X23" i="4"/>
  <c r="Y23" i="4" s="1"/>
  <c r="K26" i="4"/>
  <c r="AE29" i="4"/>
  <c r="AD32" i="4"/>
  <c r="X35" i="4"/>
  <c r="Y35" i="4" s="1"/>
  <c r="X40" i="4"/>
  <c r="Y40" i="4" s="1"/>
  <c r="X50" i="4"/>
  <c r="X55" i="4"/>
  <c r="Y55" i="4" s="1"/>
  <c r="X57" i="4"/>
  <c r="Y57" i="4" s="1"/>
  <c r="AE23" i="4"/>
  <c r="AE11" i="4"/>
  <c r="AE16" i="4"/>
  <c r="X11" i="4"/>
  <c r="Y11" i="4" s="1"/>
  <c r="X14" i="4"/>
  <c r="Y14" i="4" s="1"/>
  <c r="X18" i="4"/>
  <c r="Y18" i="4" s="1"/>
  <c r="AE22" i="4"/>
  <c r="AE24" i="4"/>
  <c r="X36" i="4"/>
  <c r="Y36" i="4" s="1"/>
  <c r="S42" i="4"/>
  <c r="X47" i="4"/>
  <c r="Y47" i="4" s="1"/>
  <c r="X48" i="4"/>
  <c r="Y48" i="4" s="1"/>
  <c r="X56" i="4"/>
  <c r="Y56" i="4" s="1"/>
  <c r="AE25" i="4"/>
  <c r="K32" i="4"/>
  <c r="X28" i="4"/>
  <c r="Y28" i="4" s="1"/>
  <c r="O59" i="4"/>
  <c r="AD59" i="4"/>
  <c r="AE48" i="4"/>
  <c r="X53" i="4"/>
  <c r="Y53" i="4" s="1"/>
  <c r="AE56" i="4"/>
  <c r="G58" i="4"/>
  <c r="AE18" i="4"/>
  <c r="X24" i="4"/>
  <c r="Y24" i="4" s="1"/>
  <c r="X25" i="4"/>
  <c r="Y25" i="4" s="1"/>
  <c r="AE28" i="4"/>
  <c r="AE38" i="4"/>
  <c r="X41" i="4"/>
  <c r="Y41" i="4" s="1"/>
  <c r="S59" i="4"/>
  <c r="AE47" i="4"/>
  <c r="AE49" i="4"/>
  <c r="X52" i="4"/>
  <c r="Y52" i="4" s="1"/>
  <c r="AE55" i="4"/>
  <c r="AE57" i="4"/>
  <c r="AE34" i="4"/>
  <c r="X32" i="4" l="1"/>
  <c r="Y32" i="4" s="1"/>
  <c r="X20" i="4"/>
  <c r="Y20" i="4" s="1"/>
  <c r="AD61" i="4"/>
  <c r="X39" i="4"/>
  <c r="Y39" i="4" s="1"/>
  <c r="X42" i="4"/>
  <c r="Y42" i="4" s="1"/>
  <c r="AF57" i="6"/>
  <c r="Z57" i="6"/>
  <c r="G59" i="6"/>
  <c r="AE20" i="4"/>
  <c r="O61" i="4"/>
  <c r="O63" i="4" s="1"/>
  <c r="O65" i="4" s="1"/>
  <c r="X17" i="4"/>
  <c r="Y17" i="4" s="1"/>
  <c r="X13" i="4"/>
  <c r="Y13" i="4" s="1"/>
  <c r="X59" i="4"/>
  <c r="Y59" i="4" s="1"/>
  <c r="G60" i="4"/>
  <c r="W61" i="4"/>
  <c r="W63" i="4" s="1"/>
  <c r="W65" i="4" s="1"/>
  <c r="S61" i="4"/>
  <c r="S63" i="4" s="1"/>
  <c r="S65" i="4" s="1"/>
  <c r="X26" i="4"/>
  <c r="Y26" i="4" s="1"/>
  <c r="K61" i="4"/>
  <c r="K63" i="4" s="1"/>
  <c r="K65" i="4" s="1"/>
  <c r="AD63" i="4"/>
  <c r="AD65" i="4" s="1"/>
  <c r="AE59" i="4"/>
  <c r="AE26" i="4"/>
  <c r="AE32" i="4"/>
  <c r="AE13" i="4"/>
  <c r="AE42" i="4"/>
  <c r="AE17" i="4"/>
  <c r="G34" i="2"/>
  <c r="L34" i="2"/>
  <c r="P34" i="2"/>
  <c r="T34" i="2"/>
  <c r="X34" i="2"/>
  <c r="AE34" i="2"/>
  <c r="G35" i="2"/>
  <c r="L35" i="2"/>
  <c r="P35" i="2"/>
  <c r="T35" i="2"/>
  <c r="X35" i="2"/>
  <c r="AE35" i="2"/>
  <c r="G36" i="2"/>
  <c r="L36" i="2"/>
  <c r="P36" i="2"/>
  <c r="T36" i="2"/>
  <c r="X36" i="2"/>
  <c r="AE36" i="2"/>
  <c r="G37" i="2"/>
  <c r="L37" i="2"/>
  <c r="P37" i="2"/>
  <c r="T37" i="2"/>
  <c r="X37" i="2"/>
  <c r="AE37" i="2"/>
  <c r="G38" i="2"/>
  <c r="L38" i="2"/>
  <c r="P38" i="2"/>
  <c r="T38" i="2"/>
  <c r="X38" i="2"/>
  <c r="AE38" i="2"/>
  <c r="AF35" i="2" l="1"/>
  <c r="AF59" i="6"/>
  <c r="D7" i="6"/>
  <c r="Z59" i="6"/>
  <c r="X61" i="4"/>
  <c r="Y61" i="4" s="1"/>
  <c r="G62" i="4"/>
  <c r="G64" i="4" s="1"/>
  <c r="D6" i="4" s="1"/>
  <c r="AE61" i="4"/>
  <c r="AF34" i="2"/>
  <c r="AF37" i="2"/>
  <c r="AF36" i="2"/>
  <c r="Y37" i="2"/>
  <c r="Z37" i="2" s="1"/>
  <c r="Y36" i="2"/>
  <c r="Z36" i="2" s="1"/>
  <c r="Y34" i="2"/>
  <c r="Z34" i="2" s="1"/>
  <c r="Y38" i="2"/>
  <c r="Z38" i="2" s="1"/>
  <c r="AF38" i="2"/>
  <c r="Y35" i="2"/>
  <c r="Z35" i="2" s="1"/>
  <c r="T50" i="2"/>
  <c r="P50" i="2"/>
  <c r="G50" i="2"/>
  <c r="AE49" i="2"/>
  <c r="AF49" i="2" s="1"/>
  <c r="X49" i="2"/>
  <c r="L49" i="2"/>
  <c r="AE48" i="2"/>
  <c r="AF48" i="2" s="1"/>
  <c r="X48" i="2"/>
  <c r="L48" i="2"/>
  <c r="AE47" i="2"/>
  <c r="AF47" i="2" s="1"/>
  <c r="X47" i="2"/>
  <c r="L47" i="2"/>
  <c r="AE46" i="2"/>
  <c r="X46" i="2"/>
  <c r="L46" i="2"/>
  <c r="AE45" i="2"/>
  <c r="AF45" i="2" s="1"/>
  <c r="X45" i="2"/>
  <c r="L45" i="2"/>
  <c r="X44" i="2"/>
  <c r="T44" i="2"/>
  <c r="P44" i="2"/>
  <c r="L44" i="2"/>
  <c r="G44" i="2"/>
  <c r="AE43" i="2"/>
  <c r="AF43" i="2" s="1"/>
  <c r="AE42" i="2"/>
  <c r="AF42" i="2" s="1"/>
  <c r="AE41" i="2"/>
  <c r="AF41" i="2" s="1"/>
  <c r="AE40" i="2"/>
  <c r="AF40" i="2" s="1"/>
  <c r="G33" i="2"/>
  <c r="AE32" i="2"/>
  <c r="AF32" i="2" s="1"/>
  <c r="X32" i="2"/>
  <c r="T32" i="2"/>
  <c r="P32" i="2"/>
  <c r="L32" i="2"/>
  <c r="AE31" i="2"/>
  <c r="AF31" i="2" s="1"/>
  <c r="X31" i="2"/>
  <c r="T31" i="2"/>
  <c r="P31" i="2"/>
  <c r="L31" i="2"/>
  <c r="AE30" i="2"/>
  <c r="AF30" i="2" s="1"/>
  <c r="X30" i="2"/>
  <c r="T30" i="2"/>
  <c r="P30" i="2"/>
  <c r="L30" i="2"/>
  <c r="AE29" i="2"/>
  <c r="AF29" i="2" s="1"/>
  <c r="X29" i="2"/>
  <c r="T29" i="2"/>
  <c r="P29" i="2"/>
  <c r="L29" i="2"/>
  <c r="AE27" i="2"/>
  <c r="X27" i="2"/>
  <c r="T27" i="2"/>
  <c r="P27" i="2"/>
  <c r="L27" i="2"/>
  <c r="G27" i="2"/>
  <c r="AE26" i="2"/>
  <c r="X26" i="2"/>
  <c r="T26" i="2"/>
  <c r="P26" i="2"/>
  <c r="L26" i="2"/>
  <c r="G26" i="2"/>
  <c r="AE25" i="2"/>
  <c r="X25" i="2"/>
  <c r="T25" i="2"/>
  <c r="P25" i="2"/>
  <c r="L25" i="2"/>
  <c r="G25" i="2"/>
  <c r="AE24" i="2"/>
  <c r="X24" i="2"/>
  <c r="T24" i="2"/>
  <c r="P24" i="2"/>
  <c r="L24" i="2"/>
  <c r="G24" i="2"/>
  <c r="L23" i="2"/>
  <c r="G23" i="2"/>
  <c r="AE22" i="2"/>
  <c r="AF22" i="2" s="1"/>
  <c r="X22" i="2"/>
  <c r="T22" i="2"/>
  <c r="P22" i="2"/>
  <c r="AE21" i="2"/>
  <c r="AF21" i="2" s="1"/>
  <c r="X21" i="2"/>
  <c r="T21" i="2"/>
  <c r="P21" i="2"/>
  <c r="AE20" i="2"/>
  <c r="AF20" i="2" s="1"/>
  <c r="X20" i="2"/>
  <c r="T20" i="2"/>
  <c r="P20" i="2"/>
  <c r="AE19" i="2"/>
  <c r="AF19" i="2" s="1"/>
  <c r="X19" i="2"/>
  <c r="T19" i="2"/>
  <c r="P19" i="2"/>
  <c r="T18" i="2"/>
  <c r="P18" i="2"/>
  <c r="G18" i="2"/>
  <c r="AE17" i="2"/>
  <c r="X17" i="2"/>
  <c r="L17" i="2"/>
  <c r="AE16" i="2"/>
  <c r="AF16" i="2" s="1"/>
  <c r="X16" i="2"/>
  <c r="L16" i="2"/>
  <c r="T15" i="2"/>
  <c r="G15" i="2"/>
  <c r="AE14" i="2"/>
  <c r="AE15" i="2" s="1"/>
  <c r="X14" i="2"/>
  <c r="P14" i="2"/>
  <c r="L14" i="2"/>
  <c r="AF13" i="2"/>
  <c r="X13" i="2"/>
  <c r="X15" i="2" s="1"/>
  <c r="P13" i="2"/>
  <c r="L13" i="2"/>
  <c r="L15" i="2" s="1"/>
  <c r="AE11" i="2"/>
  <c r="X11" i="2"/>
  <c r="T11" i="2"/>
  <c r="P11" i="2"/>
  <c r="L11" i="2"/>
  <c r="G11" i="2"/>
  <c r="AE10" i="2"/>
  <c r="X10" i="2"/>
  <c r="T10" i="2"/>
  <c r="P10" i="2"/>
  <c r="L10" i="2"/>
  <c r="X63" i="4" l="1"/>
  <c r="X65" i="4" s="1"/>
  <c r="AE63" i="4"/>
  <c r="Y63" i="4"/>
  <c r="AF10" i="2"/>
  <c r="AF24" i="2"/>
  <c r="AF26" i="2"/>
  <c r="Y20" i="2"/>
  <c r="Z20" i="2" s="1"/>
  <c r="AF25" i="2"/>
  <c r="AF27" i="2"/>
  <c r="L33" i="2"/>
  <c r="Y16" i="2"/>
  <c r="Z16" i="2" s="1"/>
  <c r="X12" i="2"/>
  <c r="P23" i="2"/>
  <c r="T33" i="2"/>
  <c r="L18" i="2"/>
  <c r="T12" i="2"/>
  <c r="AE28" i="2"/>
  <c r="Y14" i="2"/>
  <c r="Z14" i="2" s="1"/>
  <c r="Y45" i="2"/>
  <c r="Z45" i="2" s="1"/>
  <c r="Y49" i="2"/>
  <c r="Z49" i="2" s="1"/>
  <c r="P12" i="2"/>
  <c r="Y11" i="2"/>
  <c r="Z11" i="2" s="1"/>
  <c r="AF11" i="2"/>
  <c r="AF15" i="2"/>
  <c r="Y22" i="2"/>
  <c r="Z22" i="2" s="1"/>
  <c r="T28" i="2"/>
  <c r="P33" i="2"/>
  <c r="P39" i="2"/>
  <c r="G39" i="2"/>
  <c r="Y47" i="2"/>
  <c r="Z47" i="2" s="1"/>
  <c r="L12" i="2"/>
  <c r="Y13" i="2"/>
  <c r="Z13" i="2" s="1"/>
  <c r="T23" i="2"/>
  <c r="Y25" i="2"/>
  <c r="Z25" i="2" s="1"/>
  <c r="Y27" i="2"/>
  <c r="Z27" i="2" s="1"/>
  <c r="L39" i="2"/>
  <c r="AE50" i="2"/>
  <c r="AF50" i="2" s="1"/>
  <c r="X50" i="2"/>
  <c r="G28" i="2"/>
  <c r="AE18" i="2"/>
  <c r="AF18" i="2" s="1"/>
  <c r="X28" i="2"/>
  <c r="P28" i="2"/>
  <c r="Y32" i="2"/>
  <c r="Z32" i="2" s="1"/>
  <c r="X39" i="2"/>
  <c r="Y48" i="2"/>
  <c r="Z48" i="2" s="1"/>
  <c r="AF17" i="2"/>
  <c r="Y26" i="2"/>
  <c r="Z26" i="2" s="1"/>
  <c r="T39" i="2"/>
  <c r="L50" i="2"/>
  <c r="Y10" i="2"/>
  <c r="Z10" i="2" s="1"/>
  <c r="L28" i="2"/>
  <c r="Y24" i="2"/>
  <c r="Z24" i="2" s="1"/>
  <c r="Y31" i="2"/>
  <c r="Z31" i="2" s="1"/>
  <c r="AE33" i="2"/>
  <c r="AF33" i="2" s="1"/>
  <c r="G12" i="2"/>
  <c r="P15" i="2"/>
  <c r="AF14" i="2"/>
  <c r="X23" i="2"/>
  <c r="Y21" i="2"/>
  <c r="Z21" i="2" s="1"/>
  <c r="AE39" i="2"/>
  <c r="X18" i="2"/>
  <c r="X33" i="2"/>
  <c r="Y30" i="2"/>
  <c r="Z30" i="2" s="1"/>
  <c r="Y44" i="2"/>
  <c r="Z44" i="2" s="1"/>
  <c r="AE12" i="2"/>
  <c r="Y17" i="2"/>
  <c r="Z17" i="2" s="1"/>
  <c r="Y19" i="2"/>
  <c r="Z19" i="2" s="1"/>
  <c r="AE23" i="2"/>
  <c r="AF23" i="2" s="1"/>
  <c r="Y29" i="2"/>
  <c r="Z29" i="2" s="1"/>
  <c r="AE44" i="2"/>
  <c r="AF44" i="2" s="1"/>
  <c r="Y46" i="2"/>
  <c r="Z46" i="2" s="1"/>
  <c r="AF46" i="2"/>
  <c r="G52" i="2" l="1"/>
  <c r="AE65" i="4"/>
  <c r="Y65" i="4"/>
  <c r="AF28" i="2"/>
  <c r="Y50" i="2"/>
  <c r="Z50" i="2" s="1"/>
  <c r="Y12" i="2"/>
  <c r="Z12" i="2" s="1"/>
  <c r="Y33" i="2"/>
  <c r="Z33" i="2" s="1"/>
  <c r="T52" i="2"/>
  <c r="T54" i="2" s="1"/>
  <c r="T56" i="2" s="1"/>
  <c r="P52" i="2"/>
  <c r="P54" i="2" s="1"/>
  <c r="AF39" i="2"/>
  <c r="X52" i="2"/>
  <c r="X54" i="2" s="1"/>
  <c r="X56" i="2" s="1"/>
  <c r="Y15" i="2"/>
  <c r="Z15" i="2" s="1"/>
  <c r="Y28" i="2"/>
  <c r="Z28" i="2" s="1"/>
  <c r="Y23" i="2"/>
  <c r="Z23" i="2" s="1"/>
  <c r="Y39" i="2"/>
  <c r="Z39" i="2" s="1"/>
  <c r="AF12" i="2"/>
  <c r="Y18" i="2"/>
  <c r="Z18" i="2" s="1"/>
  <c r="L52" i="2"/>
  <c r="AE52" i="2"/>
  <c r="P56" i="2" l="1"/>
  <c r="Y52" i="2"/>
  <c r="Z52" i="2" s="1"/>
  <c r="AE54" i="2"/>
  <c r="AE56" i="2" s="1"/>
  <c r="L54" i="2"/>
  <c r="L56" i="2" s="1"/>
  <c r="G54" i="2"/>
  <c r="AF52" i="2"/>
  <c r="AF54" i="2" l="1"/>
  <c r="G56" i="2"/>
  <c r="Y54" i="2"/>
  <c r="Y56" i="2" s="1"/>
  <c r="Z54" i="2" l="1"/>
  <c r="Z56" i="2"/>
  <c r="AF56" i="2"/>
</calcChain>
</file>

<file path=xl/sharedStrings.xml><?xml version="1.0" encoding="utf-8"?>
<sst xmlns="http://schemas.openxmlformats.org/spreadsheetml/2006/main" count="760" uniqueCount="229">
  <si>
    <t>Name of Applicant</t>
  </si>
  <si>
    <t>Project Title</t>
  </si>
  <si>
    <t>Project Location</t>
  </si>
  <si>
    <t>[regions and countries]</t>
  </si>
  <si>
    <t>Implementation Period</t>
  </si>
  <si>
    <t xml:space="preserve">Total Budget (project cost + indirect cost) </t>
  </si>
  <si>
    <t>Currency</t>
  </si>
  <si>
    <t>USD</t>
  </si>
  <si>
    <t>Income</t>
  </si>
  <si>
    <t>Amounts received from UNSCAR (US $)</t>
  </si>
  <si>
    <t>Date</t>
  </si>
  <si>
    <t>Proposed Budget</t>
  </si>
  <si>
    <t>Note</t>
  </si>
  <si>
    <t>1st Interim Report</t>
  </si>
  <si>
    <t>2nd Interim Report</t>
  </si>
  <si>
    <t>3rd Interim Report</t>
  </si>
  <si>
    <t>4th Interim Report</t>
  </si>
  <si>
    <t>Total Expenditure in US$</t>
  </si>
  <si>
    <t>Balance in US$</t>
  </si>
  <si>
    <t>Final Report</t>
  </si>
  <si>
    <t>Unspent Balance in US$</t>
  </si>
  <si>
    <t xml:space="preserve">Description
</t>
  </si>
  <si>
    <t>No. of Units</t>
  </si>
  <si>
    <t>Unit Cost in US $</t>
  </si>
  <si>
    <t>Amount in US $</t>
  </si>
  <si>
    <t>Subtotal</t>
  </si>
  <si>
    <t>Travel-Participants</t>
  </si>
  <si>
    <t>Equipment</t>
  </si>
  <si>
    <t>Total Direct Charges</t>
  </si>
  <si>
    <t>Total Indirect (Support) Charges  (up to 7%)</t>
  </si>
  <si>
    <t>%</t>
  </si>
  <si>
    <t>GRAND TOTAL</t>
  </si>
  <si>
    <t xml:space="preserve">Note: </t>
  </si>
  <si>
    <t>Name and Title</t>
  </si>
  <si>
    <t>Signature</t>
  </si>
  <si>
    <t>Date
(DD/MM/YYYY)</t>
  </si>
  <si>
    <t>IF APPLICABLE</t>
  </si>
  <si>
    <t>Contributions from donors other than UNSCAR</t>
  </si>
  <si>
    <t>Donors</t>
  </si>
  <si>
    <t>Amounts received from UNSCAR (US$)</t>
  </si>
  <si>
    <t>International Staff</t>
  </si>
  <si>
    <t>National Staff</t>
  </si>
  <si>
    <t>Consultants</t>
  </si>
  <si>
    <t>Travel-Staff</t>
  </si>
  <si>
    <t>Travel-Consultants</t>
  </si>
  <si>
    <t>Operating Costs</t>
  </si>
  <si>
    <t xml:space="preserve">Total Indirect (Support) Charges  (as agreed with the donor) </t>
  </si>
  <si>
    <t xml:space="preserve">· Add lines/rows, if necessary.  Make sure that the formulas in Subtotal cells are consistent.  
· Change the percentage for indirect charges (cell E49), as necessary.
· This Detailed Budget should be consistent with 'Project budget' in Application Form; and Costs in 'Plan of Activities' attached to Log Frame. </t>
  </si>
  <si>
    <t>Instrusctions</t>
  </si>
  <si>
    <r>
      <t>Units</t>
    </r>
    <r>
      <rPr>
        <sz val="14"/>
        <rFont val="Calibri"/>
        <family val="2"/>
      </rPr>
      <t xml:space="preserve"> (days, months, persons, trips, copies)</t>
    </r>
  </si>
  <si>
    <t>Contractual Services</t>
  </si>
  <si>
    <r>
      <t>Units</t>
    </r>
    <r>
      <rPr>
        <sz val="13"/>
        <rFont val="Calibri"/>
        <family val="2"/>
      </rPr>
      <t xml:space="preserve"> (days, months, persons, trips, copies)</t>
    </r>
  </si>
  <si>
    <t>Office for Disarmament Affairs</t>
  </si>
  <si>
    <r>
      <t>Units</t>
    </r>
    <r>
      <rPr>
        <sz val="8"/>
        <rFont val="Calibri"/>
        <family val="2"/>
      </rPr>
      <t xml:space="preserve"> (days, months, persons, trips, copies)</t>
    </r>
  </si>
  <si>
    <t>months</t>
  </si>
  <si>
    <t>Direct staff and related personnel costs of persons dedicated to the project.</t>
  </si>
  <si>
    <t>Project coordinator</t>
  </si>
  <si>
    <t>Technical advisor</t>
  </si>
  <si>
    <t>month</t>
  </si>
  <si>
    <t>Includes consultants fees and fees paid to the following:
• Interpreters
• Researchers</t>
  </si>
  <si>
    <t>persons</t>
  </si>
  <si>
    <t>Costs related to travel of staff (Specify the reasons for the travel)
• Air / train / bus tickets
• Daily Subsistence Allowances (DSA)
• Accommodation and meals (if not included in DSA)</t>
  </si>
  <si>
    <t>Costs related to travel of staff (Specify the reasons for the travel)
• Air / train / bus tickets
• Average travel costs may be used
• Daily Subsistence Allowances (DSA)
• Accommodation and meals (if not included in DSA)</t>
  </si>
  <si>
    <t>person</t>
  </si>
  <si>
    <t>Expenditure related to any equipment that will be bought in order to implement the project</t>
  </si>
  <si>
    <t>contracts</t>
  </si>
  <si>
    <t xml:space="preserve">• Communication costs (e.g. field office)
• IT maintenance (e.g. field office)
• Insurance
• Conference services and facilities (interpretation system, rental of premises)
• External printing (printing of documents)
• Contractual services (e.g. translation of documents, outreach such as radio, TV production costs, design for publication (DTP), IT support)
Should not include any indirect costs or recurring costs. </t>
  </si>
  <si>
    <t>copies</t>
  </si>
  <si>
    <t>Tak Mashiko, Project Coordinator</t>
  </si>
  <si>
    <t>Country X</t>
  </si>
  <si>
    <t>Airfare and DSA to participate in a meeting to develop SOP (Geneva - NY)</t>
  </si>
  <si>
    <t>DSA to organize national trainings</t>
  </si>
  <si>
    <t>Airfare and DSA for weapons destruction activity</t>
  </si>
  <si>
    <t>DSA  to organize a transparency event</t>
  </si>
  <si>
    <t>Translation of SOPs and forms</t>
  </si>
  <si>
    <t>Conference package for training in Country X</t>
  </si>
  <si>
    <t>unit</t>
  </si>
  <si>
    <t>Printing costs</t>
  </si>
  <si>
    <t>Local transportation for training</t>
  </si>
  <si>
    <t>Stationaries for training</t>
  </si>
  <si>
    <t>Banner for training</t>
  </si>
  <si>
    <t>Operating costs for transparency event</t>
  </si>
  <si>
    <t>Furnace to melt weapons</t>
  </si>
  <si>
    <t>UNSCAR 2020 Call for Proposals:  Detailed Budget Form</t>
  </si>
  <si>
    <t>UNSCAR 2020-2021 Call for Proposals:  Detailed Budget Form</t>
  </si>
  <si>
    <t>February/March 2021 - 31 December 2021</t>
  </si>
  <si>
    <t>Airfare and DSA to participate in a meeting to validate SOP (Geneva - Country X)</t>
  </si>
  <si>
    <t>Airfare and DSA to participate in a meeting to validate SOP in Country X</t>
  </si>
  <si>
    <t>Airfare and DSA to participate in a transparency event in Country X (from Country Y)</t>
  </si>
  <si>
    <t>Airfare and DSA to participate in a transparency event in Country X (from Country Z)</t>
  </si>
  <si>
    <t>Conference package for a validation workshop in Country X</t>
  </si>
  <si>
    <t>Transportation of weapons</t>
  </si>
  <si>
    <t xml:space="preserve"> Destruction of all identified surplus SALW and ammunition in Country X</t>
  </si>
  <si>
    <t xml:space="preserve">· Add lines/rows, if necessary.  
· Make sure that the formulas in (sub)total cells are consistent.  UNSCAR is not responsible for miscalculations due to formula errors. 
· Change the percentage for indirect charges (cell E54), as necessary.
· This Detailed Budget should be consistent with 'Project budget' in Application Form; and Costs in 'Plan of Activities' attached 
   to Log Frame. </t>
  </si>
  <si>
    <t>Contracutual Service</t>
  </si>
  <si>
    <t>8.10</t>
  </si>
  <si>
    <t>8.11</t>
  </si>
  <si>
    <t>8.9</t>
  </si>
  <si>
    <t>Logical Framework</t>
  </si>
  <si>
    <t>Results Framework</t>
  </si>
  <si>
    <t xml:space="preserve">Title of Project: </t>
  </si>
  <si>
    <t xml:space="preserve">Organization: </t>
  </si>
  <si>
    <t>1st reporting period (Jan-Jun 2021)</t>
  </si>
  <si>
    <t>2nd reporting period (Jul-Nov 2021)</t>
  </si>
  <si>
    <t>3rd reporting period (Dec 2021 [NCE: 2022])</t>
  </si>
  <si>
    <t>Final Self-Evaluation Summary</t>
  </si>
  <si>
    <t>Final External Evaluation Summary (if applicable)</t>
  </si>
  <si>
    <t xml:space="preserve">Date: </t>
  </si>
  <si>
    <t>Date:</t>
  </si>
  <si>
    <t>(Please note that characters are limited to 300 in each field )</t>
  </si>
  <si>
    <t>Objectives</t>
  </si>
  <si>
    <t xml:space="preserve">Indicators </t>
  </si>
  <si>
    <t>Means of Verification</t>
  </si>
  <si>
    <t>Risks/Assumptions</t>
  </si>
  <si>
    <t>Overall impact</t>
  </si>
  <si>
    <t>GOAL</t>
  </si>
  <si>
    <t>(Click '+/-' box in left margin to show/hide rows for activities )</t>
  </si>
  <si>
    <t>Indicators</t>
  </si>
  <si>
    <t>Outcome achieved / Outputs delivered</t>
  </si>
  <si>
    <t>OUTCOME 1</t>
  </si>
  <si>
    <t>Output 1.1</t>
  </si>
  <si>
    <t xml:space="preserve">Activities </t>
  </si>
  <si>
    <t>Description of Activity</t>
  </si>
  <si>
    <r>
      <t xml:space="preserve">Input/Resources
</t>
    </r>
    <r>
      <rPr>
        <b/>
        <sz val="9"/>
        <color theme="1"/>
        <rFont val="Calibri"/>
        <family val="2"/>
        <scheme val="minor"/>
      </rPr>
      <t>(incl. breakdown of costs)</t>
    </r>
  </si>
  <si>
    <t>Costs (USD)</t>
  </si>
  <si>
    <t>Actitivities completed</t>
  </si>
  <si>
    <t>1.1.1</t>
  </si>
  <si>
    <t>1.1.2</t>
  </si>
  <si>
    <t>1.1.3</t>
  </si>
  <si>
    <r>
      <t xml:space="preserve">Output 1.2
</t>
    </r>
    <r>
      <rPr>
        <sz val="11"/>
        <color theme="1"/>
        <rFont val="Calibri"/>
        <family val="2"/>
        <scheme val="minor"/>
      </rPr>
      <t xml:space="preserve">     (if applicable)</t>
    </r>
  </si>
  <si>
    <t xml:space="preserve">Baseline: </t>
  </si>
  <si>
    <t>Target in number:</t>
  </si>
  <si>
    <t>1.2.1</t>
  </si>
  <si>
    <t>1.2.2</t>
  </si>
  <si>
    <t>1.2.3</t>
  </si>
  <si>
    <r>
      <t xml:space="preserve">Output 1.3
</t>
    </r>
    <r>
      <rPr>
        <sz val="11"/>
        <color theme="1"/>
        <rFont val="Calibri"/>
        <family val="2"/>
        <scheme val="minor"/>
      </rPr>
      <t xml:space="preserve">     (if applicable)</t>
    </r>
  </si>
  <si>
    <t xml:space="preserve">1.3.1
</t>
  </si>
  <si>
    <t xml:space="preserve">1.3.2
</t>
  </si>
  <si>
    <t xml:space="preserve">1.3.3
</t>
  </si>
  <si>
    <t>OUTCOME 2</t>
  </si>
  <si>
    <t>Output 2.1</t>
  </si>
  <si>
    <t>2.1.1</t>
  </si>
  <si>
    <t>2.1.2</t>
  </si>
  <si>
    <t>2.1.3</t>
  </si>
  <si>
    <r>
      <t xml:space="preserve"> Output 2.1
</t>
    </r>
    <r>
      <rPr>
        <sz val="11"/>
        <color theme="1"/>
        <rFont val="Calibri"/>
        <family val="2"/>
        <scheme val="minor"/>
      </rPr>
      <t>(if applicable)</t>
    </r>
  </si>
  <si>
    <r>
      <t xml:space="preserve">Output 2.3
</t>
    </r>
    <r>
      <rPr>
        <sz val="11"/>
        <color theme="1"/>
        <rFont val="Calibri"/>
        <family val="2"/>
        <scheme val="minor"/>
      </rPr>
      <t xml:space="preserve"> (if applicable)</t>
    </r>
  </si>
  <si>
    <t>2.3.1</t>
  </si>
  <si>
    <t>2.3.2</t>
  </si>
  <si>
    <t>2.3.3</t>
  </si>
  <si>
    <t>OUTCOME 3</t>
  </si>
  <si>
    <t xml:space="preserve"> Output 3.1</t>
  </si>
  <si>
    <t>3.1.1</t>
  </si>
  <si>
    <t>3.1.2</t>
  </si>
  <si>
    <t>3.1.3</t>
  </si>
  <si>
    <r>
      <t xml:space="preserve">Output 3.2
</t>
    </r>
    <r>
      <rPr>
        <sz val="11"/>
        <color theme="1"/>
        <rFont val="Calibri"/>
        <family val="2"/>
        <scheme val="minor"/>
      </rPr>
      <t>(if applicable)</t>
    </r>
  </si>
  <si>
    <t>3.2.1</t>
  </si>
  <si>
    <t>3.2.2</t>
  </si>
  <si>
    <t>3.2.3</t>
  </si>
  <si>
    <r>
      <t xml:space="preserve">Output 3.3
</t>
    </r>
    <r>
      <rPr>
        <sz val="11"/>
        <color theme="1"/>
        <rFont val="Calibri"/>
        <family val="2"/>
        <scheme val="minor"/>
      </rPr>
      <t>(if applicable)</t>
    </r>
  </si>
  <si>
    <t>3.3.1</t>
  </si>
  <si>
    <t>3.3.2</t>
  </si>
  <si>
    <t>3.3.3</t>
  </si>
  <si>
    <t>Total Direct Costs</t>
  </si>
  <si>
    <t>Evaluated by</t>
  </si>
  <si>
    <t>Name:</t>
  </si>
  <si>
    <t>Title:</t>
  </si>
  <si>
    <t>Total Indirect Costs (7%)</t>
  </si>
  <si>
    <t>confirm  %</t>
  </si>
  <si>
    <t>Organizaition:</t>
  </si>
  <si>
    <t>insert amount</t>
  </si>
  <si>
    <t>Total Budget</t>
  </si>
  <si>
    <t>Result Framework</t>
  </si>
  <si>
    <r>
      <t xml:space="preserve">To find </t>
    </r>
    <r>
      <rPr>
        <b/>
        <sz val="11"/>
        <color theme="1"/>
        <rFont val="Calibri"/>
        <family val="2"/>
        <scheme val="minor"/>
      </rPr>
      <t>Results Framework</t>
    </r>
    <r>
      <rPr>
        <sz val="11"/>
        <color theme="1"/>
        <rFont val="Calibri"/>
        <family val="2"/>
        <scheme val="minor"/>
      </rPr>
      <t>, please click "+" above and expand column G-K for interim and final reports.</t>
    </r>
  </si>
  <si>
    <t>Implementing Partner [name]</t>
  </si>
  <si>
    <t>1st reporting period (Jan-Jun 2019)</t>
  </si>
  <si>
    <t>2nd reporting period (Jul-Nov 2019)</t>
  </si>
  <si>
    <t>3rd reporting period (Dec 2019 [NCE: 2020])</t>
  </si>
  <si>
    <t>February/March 2022- February/March 2023</t>
  </si>
  <si>
    <t xml:space="preserve">Prevention of weapons diversion in the subregion, through comprehensive destruction of surplus small arms and ammunition in Country X. </t>
  </si>
  <si>
    <r>
      <rPr>
        <b/>
        <i/>
        <sz val="11"/>
        <color theme="1"/>
        <rFont val="Calibri"/>
        <family val="2"/>
        <scheme val="minor"/>
      </rPr>
      <t xml:space="preserve">Baseline: </t>
    </r>
    <r>
      <rPr>
        <i/>
        <sz val="11"/>
        <color theme="1"/>
        <rFont val="Calibri"/>
        <family val="2"/>
        <scheme val="minor"/>
      </rPr>
      <t>No systematic data or information is available regarding weapons diverted from State-owned stockpiles.</t>
    </r>
  </si>
  <si>
    <r>
      <t>Inventory of surplus weapons and ammunition to be destroyed, as updated in</t>
    </r>
    <r>
      <rPr>
        <sz val="11"/>
        <color theme="1"/>
        <rFont val="Calibri"/>
        <family val="2"/>
        <scheme val="minor"/>
      </rPr>
      <t xml:space="preserve"> 2021.</t>
    </r>
  </si>
  <si>
    <t>All or part of relevant national authorities refuse to participate in the project.</t>
  </si>
  <si>
    <r>
      <rPr>
        <b/>
        <i/>
        <sz val="11"/>
        <color theme="1"/>
        <rFont val="Calibri"/>
        <family val="2"/>
        <scheme val="minor"/>
      </rPr>
      <t xml:space="preserve">Target in number: </t>
    </r>
    <r>
      <rPr>
        <i/>
        <sz val="11"/>
        <color theme="1"/>
        <rFont val="Calibri"/>
        <family val="2"/>
        <scheme val="minor"/>
      </rPr>
      <t>Risks of diversion are reduced through destroying</t>
    </r>
    <r>
      <rPr>
        <b/>
        <i/>
        <sz val="11"/>
        <color theme="1"/>
        <rFont val="Calibri"/>
        <family val="2"/>
        <scheme val="minor"/>
      </rPr>
      <t xml:space="preserve"> 100%</t>
    </r>
    <r>
      <rPr>
        <i/>
        <sz val="11"/>
        <color theme="1"/>
        <rFont val="Calibri"/>
        <family val="2"/>
        <scheme val="minor"/>
      </rPr>
      <t xml:space="preserve"> of weapons and ammunition that are identified as surplus stockpiles; and establishing SOPs for weapons destruction.</t>
    </r>
  </si>
  <si>
    <t>SOPs and forms established and utilized for physical destruction.</t>
  </si>
  <si>
    <t>Capacity of Country X is built in weapons destruction activities through establishing and applying Standard Operating Procedures (SOPs), as well as through providing necessary training.</t>
  </si>
  <si>
    <r>
      <rPr>
        <b/>
        <i/>
        <sz val="11"/>
        <color theme="1"/>
        <rFont val="Calibri"/>
        <family val="2"/>
        <scheme val="minor"/>
      </rPr>
      <t xml:space="preserve">Baseline: </t>
    </r>
    <r>
      <rPr>
        <i/>
        <sz val="11"/>
        <color theme="1"/>
        <rFont val="Calibri"/>
        <family val="2"/>
        <scheme val="minor"/>
      </rPr>
      <t>Country X requested international assistance for capacity-building to implement weapons destruction activities.</t>
    </r>
  </si>
  <si>
    <t>Reports/evaluation from invited independent observers and media coverage.</t>
  </si>
  <si>
    <t xml:space="preserve">Relevant authorities are not committed to adopting SOPs; or to training relevant staff. </t>
  </si>
  <si>
    <r>
      <rPr>
        <b/>
        <i/>
        <sz val="11"/>
        <color theme="1"/>
        <rFont val="Calibri"/>
        <family val="2"/>
        <scheme val="minor"/>
      </rPr>
      <t>Target in number:</t>
    </r>
    <r>
      <rPr>
        <i/>
        <sz val="11"/>
        <color theme="1"/>
        <rFont val="Calibri"/>
        <family val="2"/>
        <scheme val="minor"/>
      </rPr>
      <t xml:space="preserve"> Destruction SOPs, forms and other relevant documents are developed and fully documented in English and French.</t>
    </r>
  </si>
  <si>
    <t>Development, adoption and application of SOPs for: preparatory operations; identification and record-keeping of surplus weapons; transport; and physical destruction.</t>
  </si>
  <si>
    <r>
      <rPr>
        <b/>
        <i/>
        <sz val="11"/>
        <color theme="1"/>
        <rFont val="Calibri"/>
        <family val="2"/>
        <scheme val="minor"/>
      </rPr>
      <t xml:space="preserve">Baseline: </t>
    </r>
    <r>
      <rPr>
        <i/>
        <sz val="11"/>
        <color theme="1"/>
        <rFont val="Calibri"/>
        <family val="2"/>
        <scheme val="minor"/>
      </rPr>
      <t>No SOPs for weapons destruction established.</t>
    </r>
  </si>
  <si>
    <t>(1) Delivery of SOPs; 
(2) Report and feedback from validation workshop; 
(3) List of national workers trained.</t>
  </si>
  <si>
    <t>SOPs are not able to provide necessary foundation for weapons destruction due to: late delivery, poor quality, lack of agreement among national authorities or insufficient technical training.</t>
  </si>
  <si>
    <r>
      <rPr>
        <b/>
        <i/>
        <sz val="11"/>
        <color theme="1"/>
        <rFont val="Calibri"/>
        <family val="2"/>
        <scheme val="minor"/>
      </rPr>
      <t>Target in number:</t>
    </r>
    <r>
      <rPr>
        <i/>
        <sz val="11"/>
        <color theme="1"/>
        <rFont val="Calibri"/>
        <family val="2"/>
        <scheme val="minor"/>
      </rPr>
      <t xml:space="preserve"> SOP developed in accordance with MOSAIC and IATG guidelines and validated by relevant government authorities and security forces. </t>
    </r>
    <r>
      <rPr>
        <b/>
        <i/>
        <sz val="11"/>
        <color theme="1"/>
        <rFont val="Calibri"/>
        <family val="2"/>
        <scheme val="minor"/>
      </rPr>
      <t>20</t>
    </r>
    <r>
      <rPr>
        <i/>
        <sz val="11"/>
        <color theme="1"/>
        <rFont val="Calibri"/>
        <family val="2"/>
        <scheme val="minor"/>
      </rPr>
      <t xml:space="preserve"> national workers are trained for weapons destruction.</t>
    </r>
  </si>
  <si>
    <t>Activities completed</t>
  </si>
  <si>
    <t>Develop SOP and standardised documentation forms.</t>
  </si>
  <si>
    <t>Project staff (0.5 mo)                 $2,500
Consultant (0.5 mo)                   $4,000
Consultant travel (incl. DSA) $2,000
Operating costs                         $1,000</t>
  </si>
  <si>
    <t xml:space="preserve">Quality of SOPs is not satisfactory. </t>
  </si>
  <si>
    <t>Organize validation workshop to validate draft SOPs with police/defence/security forces and relevant line ministries and confirm commitment to its use.</t>
  </si>
  <si>
    <t>Project staff                $2,500
Staff travel                  $2,000
Consultant                  $4,000
Consultant travel     $2,000
Participant travel    $15,000
Operating costs         $1,500
Printing costs:                $500</t>
  </si>
  <si>
    <t>Relevant national authorities are not able to agree on or adopt SOPs.</t>
  </si>
  <si>
    <t xml:space="preserve">Conduct national trainings and disseminate SOPs and standardised forms among relevant work units with the police/defence/security forces. </t>
  </si>
  <si>
    <t>Project staff            $2,500
Staff travel               $2,500
Consultant                $4,000
Consultant travel   $2,500
Operating costs      $3,000</t>
  </si>
  <si>
    <t>Relevant national authorities are not able to identify the most relevant staff for training; to have them participate in training; or to distribute SOPs to relevant sections.</t>
  </si>
  <si>
    <t>Baseline:</t>
  </si>
  <si>
    <t>Confidence-building is promoted through transparent weapons destruction process, with participation of civil society and neighbouring Countries Y and Z.</t>
  </si>
  <si>
    <r>
      <rPr>
        <b/>
        <i/>
        <sz val="11"/>
        <color theme="1"/>
        <rFont val="Calibri"/>
        <family val="2"/>
        <scheme val="minor"/>
      </rPr>
      <t>Baseline:</t>
    </r>
    <r>
      <rPr>
        <i/>
        <sz val="11"/>
        <color theme="1"/>
        <rFont val="Calibri"/>
        <family val="2"/>
        <scheme val="minor"/>
      </rPr>
      <t xml:space="preserve"> Country X has identified surplus weapons and ammunition. </t>
    </r>
  </si>
  <si>
    <t>Documentation of destroyed weapons; media report for the transparency event</t>
  </si>
  <si>
    <t>Relevant authorities are not committed to or not technically capable of effectively undertaking destruction duties within the time frame of the project.</t>
  </si>
  <si>
    <r>
      <rPr>
        <b/>
        <i/>
        <sz val="11"/>
        <color theme="1"/>
        <rFont val="Calibri"/>
        <family val="2"/>
        <scheme val="minor"/>
      </rPr>
      <t xml:space="preserve">Target in number: </t>
    </r>
    <r>
      <rPr>
        <i/>
        <sz val="11"/>
        <color theme="1"/>
        <rFont val="Calibri"/>
        <family val="2"/>
        <scheme val="minor"/>
      </rPr>
      <t>Country X uses new SOPs to successfully destroy 100% of ammunition identified as surplus, in accordance with the guidelines laid out in the SOPs.</t>
    </r>
  </si>
  <si>
    <t>Destruction of all weapons and ammunition that are identified as surplus are destroyed; and a relevant transparency event is organized.</t>
  </si>
  <si>
    <r>
      <rPr>
        <b/>
        <i/>
        <sz val="11"/>
        <color theme="1"/>
        <rFont val="Calibri"/>
        <family val="2"/>
        <scheme val="minor"/>
      </rPr>
      <t xml:space="preserve">Baseline: </t>
    </r>
    <r>
      <rPr>
        <i/>
        <sz val="11"/>
        <color theme="1"/>
        <rFont val="Calibri"/>
        <family val="2"/>
        <scheme val="minor"/>
      </rPr>
      <t>No previous transparency event for surplus weapons destruction</t>
    </r>
  </si>
  <si>
    <t>Record-keeping of destroyed weapons; media report for the transparency event.</t>
  </si>
  <si>
    <t>Destruction are not implemented effectively or completed within the time frame of the project.</t>
  </si>
  <si>
    <r>
      <rPr>
        <b/>
        <i/>
        <sz val="11"/>
        <color theme="1"/>
        <rFont val="Calibri"/>
        <family val="2"/>
        <scheme val="minor"/>
      </rPr>
      <t>Target in number:</t>
    </r>
    <r>
      <rPr>
        <i/>
        <sz val="11"/>
        <color theme="1"/>
        <rFont val="Calibri"/>
        <family val="2"/>
        <scheme val="minor"/>
      </rPr>
      <t xml:space="preserve"> (1) </t>
    </r>
    <r>
      <rPr>
        <b/>
        <i/>
        <sz val="11"/>
        <color theme="1"/>
        <rFont val="Calibri"/>
        <family val="2"/>
        <scheme val="minor"/>
      </rPr>
      <t>5,400</t>
    </r>
    <r>
      <rPr>
        <i/>
        <sz val="11"/>
        <color theme="1"/>
        <rFont val="Calibri"/>
        <family val="2"/>
        <scheme val="minor"/>
      </rPr>
      <t xml:space="preserve"> SALW and </t>
    </r>
    <r>
      <rPr>
        <b/>
        <i/>
        <sz val="11"/>
        <color theme="1"/>
        <rFont val="Calibri"/>
        <family val="2"/>
        <scheme val="minor"/>
      </rPr>
      <t>12,000</t>
    </r>
    <r>
      <rPr>
        <i/>
        <sz val="11"/>
        <color theme="1"/>
        <rFont val="Calibri"/>
        <family val="2"/>
        <scheme val="minor"/>
      </rPr>
      <t xml:space="preserve"> rounds of ammunition identified as surplus in Country X are destroyed per MOSAIC and IATG guidelines during project implementation; (2) a transparency event for the destruction of SALW is held.</t>
    </r>
  </si>
  <si>
    <t>Destroy 5,400 weapons and 12,000 rounds of ammunition.</t>
  </si>
  <si>
    <r>
      <t xml:space="preserve">Project staff              </t>
    </r>
    <r>
      <rPr>
        <sz val="11"/>
        <color theme="1"/>
        <rFont val="Calibri"/>
        <family val="2"/>
        <scheme val="minor"/>
      </rPr>
      <t xml:space="preserve">  $2,500
Staff travel                  $2,000
Consultant                 $6,000
Consultant travel     $2,000
Operating costs       $10,000
(transport of weapons)</t>
    </r>
  </si>
  <si>
    <t>Relevant authorities of Country X are not willing or competent to perform the destruction duty.</t>
  </si>
  <si>
    <t>Organize a transparency event.</t>
  </si>
  <si>
    <r>
      <t>Project staff             $2</t>
    </r>
    <r>
      <rPr>
        <sz val="11"/>
        <color theme="1"/>
        <rFont val="Calibri"/>
        <family val="2"/>
        <scheme val="minor"/>
      </rPr>
      <t>,500
Staff travel               $1,000
Consultant               $4,000
Consultant travel   $1,000
Participants travel  $5,000
Operating costs     $5,000</t>
    </r>
  </si>
  <si>
    <t>Civil societies and neighbouring Countries Y and Z are not willing to attend or support the event.</t>
  </si>
  <si>
    <r>
      <t xml:space="preserve"> Output 2.2
</t>
    </r>
    <r>
      <rPr>
        <sz val="11"/>
        <color theme="1"/>
        <rFont val="Calibri"/>
        <family val="2"/>
        <scheme val="minor"/>
      </rPr>
      <t>(if applicable)</t>
    </r>
  </si>
  <si>
    <t>2.2.1</t>
  </si>
  <si>
    <t>2.2.2</t>
  </si>
  <si>
    <t>2.2.3</t>
  </si>
  <si>
    <r>
      <rPr>
        <b/>
        <i/>
        <sz val="11"/>
        <color theme="1"/>
        <rFont val="Calibri"/>
        <family val="2"/>
        <scheme val="minor"/>
      </rPr>
      <t>Baseline:</t>
    </r>
    <r>
      <rPr>
        <i/>
        <sz val="11"/>
        <color theme="1"/>
        <rFont val="Calibri"/>
        <family val="2"/>
        <scheme val="minor"/>
      </rPr>
      <t xml:space="preserve"> </t>
    </r>
  </si>
  <si>
    <t>Organization:</t>
  </si>
  <si>
    <r>
      <t xml:space="preserve">To find </t>
    </r>
    <r>
      <rPr>
        <b/>
        <i/>
        <sz val="11"/>
        <color theme="1"/>
        <rFont val="Calibri"/>
        <family val="2"/>
        <scheme val="minor"/>
      </rPr>
      <t>Results Framework,</t>
    </r>
    <r>
      <rPr>
        <i/>
        <sz val="11"/>
        <color theme="1"/>
        <rFont val="Calibri"/>
        <family val="2"/>
        <scheme val="minor"/>
      </rPr>
      <t xml:space="preserve"> please click "+" above and expand column G-K for interim and final reports.</t>
    </r>
  </si>
  <si>
    <t>^ Click "+" above to expand columns for Interim/Final Financial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</si>
</sst>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&quot;$&quot;#,##0"/>
    <numFmt numFmtId="166" formatCode="dd\ mmm\ yy"/>
    <numFmt numFmtId="167" formatCode="&quot;$&quot;#,##0.00"/>
    <numFmt numFmtId="168" formatCode="[$-409]d\-mmm\-yyyy;@"/>
    <numFmt numFmtId="169" formatCode="_-* #,##0_-;\-* #,##0_-;_-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indexed="8"/>
      <name val="Calibri"/>
      <family val="2"/>
      <scheme val="minor"/>
    </font>
    <font>
      <b/>
      <i/>
      <sz val="13"/>
      <color indexed="8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sz val="13"/>
      <name val="Calibri"/>
      <family val="2"/>
      <scheme val="minor"/>
    </font>
    <font>
      <b/>
      <sz val="13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dashed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dashed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dashed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dashed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164" fontId="4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</cellStyleXfs>
  <cellXfs count="890">
    <xf numFmtId="0" fontId="0" fillId="0" borderId="0" xfId="0"/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165" fontId="10" fillId="0" borderId="37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165" fontId="10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5" fillId="0" borderId="0" xfId="2" applyFont="1" applyAlignment="1" applyProtection="1">
      <alignment horizontal="center" vertical="center" wrapText="1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165" fontId="23" fillId="0" borderId="31" xfId="3" applyNumberFormat="1" applyFont="1" applyFill="1" applyBorder="1" applyAlignment="1" applyProtection="1">
      <alignment horizontal="center" vertical="center" wrapText="1"/>
      <protection locked="0"/>
    </xf>
    <xf numFmtId="165" fontId="23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21" fillId="0" borderId="36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165" fontId="25" fillId="0" borderId="37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165" fontId="25" fillId="0" borderId="38" xfId="3" applyNumberFormat="1" applyFont="1" applyFill="1" applyBorder="1" applyAlignment="1" applyProtection="1">
      <alignment horizontal="center" vertical="center" wrapText="1"/>
      <protection locked="0"/>
    </xf>
    <xf numFmtId="165" fontId="25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53" xfId="0" applyFont="1" applyFill="1" applyBorder="1" applyAlignment="1" applyProtection="1">
      <alignment horizontal="center" vertical="center" wrapText="1"/>
      <protection locked="0"/>
    </xf>
    <xf numFmtId="165" fontId="25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top" wrapText="1"/>
      <protection locked="0"/>
    </xf>
    <xf numFmtId="0" fontId="25" fillId="0" borderId="34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/>
    </xf>
    <xf numFmtId="0" fontId="25" fillId="0" borderId="4" xfId="0" applyFont="1" applyFill="1" applyBorder="1" applyAlignment="1" applyProtection="1">
      <alignment horizontal="center" vertical="top" wrapText="1"/>
      <protection locked="0"/>
    </xf>
    <xf numFmtId="0" fontId="25" fillId="4" borderId="4" xfId="0" applyFont="1" applyFill="1" applyBorder="1" applyAlignment="1" applyProtection="1">
      <alignment horizontal="center" vertical="top" wrapText="1"/>
      <protection locked="0"/>
    </xf>
    <xf numFmtId="0" fontId="28" fillId="0" borderId="9" xfId="0" applyFont="1" applyFill="1" applyBorder="1" applyAlignment="1" applyProtection="1">
      <alignment horizontal="center" vertical="top" wrapText="1"/>
      <protection locked="0"/>
    </xf>
    <xf numFmtId="0" fontId="19" fillId="0" borderId="0" xfId="2" applyFont="1" applyAlignment="1" applyProtection="1">
      <alignment horizontal="center" vertical="center" wrapTex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3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8" fillId="0" borderId="52" xfId="0" applyFont="1" applyBorder="1" applyAlignment="1" applyProtection="1">
      <alignment horizontal="center" vertical="top" wrapText="1"/>
      <protection locked="0"/>
    </xf>
    <xf numFmtId="0" fontId="28" fillId="0" borderId="29" xfId="0" applyFont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wrapText="1"/>
      <protection locked="0"/>
    </xf>
    <xf numFmtId="0" fontId="15" fillId="0" borderId="0" xfId="2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5" fillId="0" borderId="0" xfId="2" applyFont="1" applyAlignment="1" applyProtection="1">
      <alignment horizontal="center" vertical="top" wrapText="1"/>
      <protection locked="0"/>
    </xf>
    <xf numFmtId="0" fontId="21" fillId="0" borderId="6" xfId="0" applyFont="1" applyFill="1" applyBorder="1" applyAlignment="1" applyProtection="1">
      <alignment horizontal="center" vertical="top" wrapText="1"/>
      <protection locked="0"/>
    </xf>
    <xf numFmtId="0" fontId="17" fillId="0" borderId="6" xfId="0" applyFont="1" applyFill="1" applyBorder="1" applyAlignment="1" applyProtection="1">
      <alignment horizontal="center" vertical="top" wrapText="1"/>
      <protection locked="0"/>
    </xf>
    <xf numFmtId="0" fontId="17" fillId="0" borderId="63" xfId="0" applyFont="1" applyFill="1" applyBorder="1" applyAlignment="1" applyProtection="1">
      <alignment horizontal="center" vertical="top" wrapText="1"/>
      <protection locked="0"/>
    </xf>
    <xf numFmtId="0" fontId="28" fillId="0" borderId="12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165" fontId="19" fillId="0" borderId="0" xfId="2" applyNumberFormat="1" applyFont="1" applyAlignment="1" applyProtection="1">
      <alignment horizontal="center" vertical="center"/>
      <protection locked="0"/>
    </xf>
    <xf numFmtId="165" fontId="19" fillId="0" borderId="0" xfId="3" applyNumberFormat="1" applyFont="1" applyFill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Fill="1" applyBorder="1" applyAlignment="1" applyProtection="1">
      <alignment horizontal="center" vertical="center"/>
      <protection locked="0"/>
    </xf>
    <xf numFmtId="166" fontId="20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2" applyFont="1" applyBorder="1" applyAlignment="1" applyProtection="1">
      <alignment horizontal="center" vertical="center"/>
      <protection locked="0"/>
    </xf>
    <xf numFmtId="0" fontId="19" fillId="0" borderId="10" xfId="2" applyFont="1" applyBorder="1" applyAlignment="1" applyProtection="1">
      <alignment horizontal="center" vertical="center" wrapText="1"/>
      <protection locked="0"/>
    </xf>
    <xf numFmtId="165" fontId="19" fillId="0" borderId="0" xfId="3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27" fillId="0" borderId="40" xfId="0" applyNumberFormat="1" applyFont="1" applyFill="1" applyBorder="1" applyAlignment="1" applyProtection="1">
      <alignment horizontal="center" vertical="top" wrapText="1"/>
      <protection locked="0"/>
    </xf>
    <xf numFmtId="3" fontId="27" fillId="0" borderId="34" xfId="3" applyNumberFormat="1" applyFont="1" applyFill="1" applyBorder="1" applyAlignment="1" applyProtection="1">
      <alignment horizontal="center" wrapText="1"/>
      <protection locked="0"/>
    </xf>
    <xf numFmtId="3" fontId="17" fillId="0" borderId="41" xfId="3" applyNumberFormat="1" applyFont="1" applyFill="1" applyBorder="1" applyAlignment="1" applyProtection="1">
      <alignment horizontal="center" wrapText="1"/>
      <protection locked="0"/>
    </xf>
    <xf numFmtId="3" fontId="27" fillId="0" borderId="41" xfId="3" applyNumberFormat="1" applyFont="1" applyFill="1" applyBorder="1" applyAlignment="1" applyProtection="1">
      <alignment horizontal="center" wrapText="1"/>
      <protection locked="0"/>
    </xf>
    <xf numFmtId="3" fontId="20" fillId="0" borderId="42" xfId="3" applyNumberFormat="1" applyFont="1" applyFill="1" applyBorder="1" applyAlignment="1" applyProtection="1">
      <alignment horizontal="center" wrapText="1"/>
    </xf>
    <xf numFmtId="3" fontId="20" fillId="0" borderId="45" xfId="3" applyNumberFormat="1" applyFont="1" applyFill="1" applyBorder="1" applyAlignment="1" applyProtection="1">
      <alignment horizontal="center" wrapText="1"/>
    </xf>
    <xf numFmtId="3" fontId="17" fillId="0" borderId="44" xfId="0" applyNumberFormat="1" applyFont="1" applyBorder="1" applyAlignment="1">
      <alignment horizontal="center"/>
    </xf>
    <xf numFmtId="3" fontId="17" fillId="0" borderId="45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1" fillId="3" borderId="5" xfId="0" applyFont="1" applyFill="1" applyBorder="1" applyAlignment="1" applyProtection="1">
      <alignment horizontal="center" vertical="top" wrapText="1"/>
      <protection locked="0"/>
    </xf>
    <xf numFmtId="3" fontId="19" fillId="3" borderId="4" xfId="1" applyNumberFormat="1" applyFont="1" applyFill="1" applyBorder="1" applyAlignment="1" applyProtection="1">
      <alignment horizontal="center" wrapText="1"/>
    </xf>
    <xf numFmtId="49" fontId="19" fillId="3" borderId="8" xfId="1" applyNumberFormat="1" applyFont="1" applyFill="1" applyBorder="1" applyAlignment="1" applyProtection="1">
      <alignment horizontal="center" wrapText="1"/>
    </xf>
    <xf numFmtId="165" fontId="19" fillId="3" borderId="8" xfId="1" applyNumberFormat="1" applyFont="1" applyFill="1" applyBorder="1" applyAlignment="1" applyProtection="1">
      <alignment horizontal="center" wrapText="1"/>
      <protection locked="0"/>
    </xf>
    <xf numFmtId="165" fontId="19" fillId="3" borderId="46" xfId="3" applyNumberFormat="1" applyFont="1" applyFill="1" applyBorder="1" applyAlignment="1" applyProtection="1">
      <alignment horizontal="center" wrapText="1"/>
      <protection locked="0"/>
    </xf>
    <xf numFmtId="165" fontId="19" fillId="3" borderId="47" xfId="3" applyNumberFormat="1" applyFont="1" applyFill="1" applyBorder="1" applyAlignment="1" applyProtection="1">
      <alignment horizontal="center" wrapText="1"/>
      <protection locked="0"/>
    </xf>
    <xf numFmtId="165" fontId="21" fillId="3" borderId="7" xfId="0" applyNumberFormat="1" applyFont="1" applyFill="1" applyBorder="1" applyAlignment="1">
      <alignment horizontal="center"/>
    </xf>
    <xf numFmtId="165" fontId="21" fillId="3" borderId="47" xfId="0" applyNumberFormat="1" applyFont="1" applyFill="1" applyBorder="1" applyAlignment="1">
      <alignment horizontal="center"/>
    </xf>
    <xf numFmtId="0" fontId="27" fillId="4" borderId="5" xfId="0" applyFont="1" applyFill="1" applyBorder="1" applyAlignment="1" applyProtection="1">
      <alignment horizontal="center" vertical="top" wrapText="1"/>
      <protection locked="0"/>
    </xf>
    <xf numFmtId="3" fontId="27" fillId="4" borderId="4" xfId="3" applyNumberFormat="1" applyFont="1" applyFill="1" applyBorder="1" applyAlignment="1" applyProtection="1">
      <alignment horizontal="center" wrapText="1"/>
      <protection locked="0"/>
    </xf>
    <xf numFmtId="49" fontId="17" fillId="4" borderId="8" xfId="3" applyNumberFormat="1" applyFont="1" applyFill="1" applyBorder="1" applyAlignment="1" applyProtection="1">
      <alignment horizontal="center" wrapText="1"/>
      <protection locked="0"/>
    </xf>
    <xf numFmtId="165" fontId="17" fillId="4" borderId="8" xfId="3" applyNumberFormat="1" applyFont="1" applyFill="1" applyBorder="1" applyAlignment="1" applyProtection="1">
      <alignment horizontal="center" wrapText="1"/>
      <protection locked="0"/>
    </xf>
    <xf numFmtId="167" fontId="17" fillId="0" borderId="46" xfId="0" applyNumberFormat="1" applyFont="1" applyFill="1" applyBorder="1" applyAlignment="1">
      <alignment horizontal="center" wrapText="1"/>
    </xf>
    <xf numFmtId="167" fontId="17" fillId="0" borderId="47" xfId="0" applyNumberFormat="1" applyFont="1" applyFill="1" applyBorder="1" applyAlignment="1">
      <alignment horizontal="center" wrapText="1"/>
    </xf>
    <xf numFmtId="165" fontId="20" fillId="4" borderId="46" xfId="3" applyNumberFormat="1" applyFont="1" applyFill="1" applyBorder="1" applyAlignment="1" applyProtection="1">
      <alignment horizontal="center" wrapText="1"/>
    </xf>
    <xf numFmtId="165" fontId="17" fillId="0" borderId="46" xfId="0" applyNumberFormat="1" applyFont="1" applyFill="1" applyBorder="1" applyAlignment="1">
      <alignment horizontal="center" wrapText="1"/>
    </xf>
    <xf numFmtId="165" fontId="17" fillId="0" borderId="47" xfId="0" applyNumberFormat="1" applyFont="1" applyFill="1" applyBorder="1" applyAlignment="1">
      <alignment horizontal="center" wrapText="1"/>
    </xf>
    <xf numFmtId="0" fontId="27" fillId="0" borderId="5" xfId="0" applyFont="1" applyFill="1" applyBorder="1" applyAlignment="1" applyProtection="1">
      <alignment horizontal="center" vertical="top" wrapText="1"/>
      <protection locked="0"/>
    </xf>
    <xf numFmtId="3" fontId="27" fillId="0" borderId="4" xfId="3" applyNumberFormat="1" applyFont="1" applyFill="1" applyBorder="1" applyAlignment="1" applyProtection="1">
      <alignment horizontal="center" wrapText="1"/>
      <protection locked="0"/>
    </xf>
    <xf numFmtId="49" fontId="17" fillId="0" borderId="8" xfId="3" applyNumberFormat="1" applyFont="1" applyFill="1" applyBorder="1" applyAlignment="1" applyProtection="1">
      <alignment horizontal="center" wrapText="1"/>
      <protection locked="0"/>
    </xf>
    <xf numFmtId="165" fontId="17" fillId="0" borderId="8" xfId="3" applyNumberFormat="1" applyFont="1" applyFill="1" applyBorder="1" applyAlignment="1" applyProtection="1">
      <alignment horizontal="center" wrapText="1"/>
      <protection locked="0"/>
    </xf>
    <xf numFmtId="165" fontId="20" fillId="0" borderId="46" xfId="3" applyNumberFormat="1" applyFont="1" applyFill="1" applyBorder="1" applyAlignment="1" applyProtection="1">
      <alignment horizontal="center" wrapText="1"/>
    </xf>
    <xf numFmtId="165" fontId="20" fillId="0" borderId="47" xfId="3" applyNumberFormat="1" applyFont="1" applyFill="1" applyBorder="1" applyAlignment="1" applyProtection="1">
      <alignment horizontal="center" wrapText="1"/>
    </xf>
    <xf numFmtId="3" fontId="19" fillId="3" borderId="48" xfId="1" applyNumberFormat="1" applyFont="1" applyFill="1" applyBorder="1" applyAlignment="1" applyProtection="1">
      <alignment horizontal="center" wrapText="1"/>
    </xf>
    <xf numFmtId="165" fontId="19" fillId="3" borderId="8" xfId="1" applyNumberFormat="1" applyFont="1" applyFill="1" applyBorder="1" applyAlignment="1" applyProtection="1">
      <alignment horizontal="center" wrapText="1"/>
    </xf>
    <xf numFmtId="0" fontId="17" fillId="0" borderId="5" xfId="0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 wrapText="1"/>
    </xf>
    <xf numFmtId="165" fontId="17" fillId="0" borderId="8" xfId="0" applyNumberFormat="1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wrapText="1"/>
    </xf>
    <xf numFmtId="3" fontId="17" fillId="4" borderId="4" xfId="0" applyNumberFormat="1" applyFont="1" applyFill="1" applyBorder="1" applyAlignment="1">
      <alignment horizontal="center" wrapText="1"/>
    </xf>
    <xf numFmtId="49" fontId="17" fillId="4" borderId="8" xfId="0" applyNumberFormat="1" applyFont="1" applyFill="1" applyBorder="1" applyAlignment="1">
      <alignment horizontal="center" wrapText="1"/>
    </xf>
    <xf numFmtId="165" fontId="17" fillId="4" borderId="8" xfId="0" applyNumberFormat="1" applyFont="1" applyFill="1" applyBorder="1" applyAlignment="1">
      <alignment horizontal="center" wrapText="1"/>
    </xf>
    <xf numFmtId="3" fontId="21" fillId="3" borderId="4" xfId="1" applyNumberFormat="1" applyFont="1" applyFill="1" applyBorder="1" applyAlignment="1" applyProtection="1">
      <alignment horizontal="center" wrapText="1"/>
    </xf>
    <xf numFmtId="49" fontId="21" fillId="3" borderId="8" xfId="1" applyNumberFormat="1" applyFont="1" applyFill="1" applyBorder="1" applyAlignment="1" applyProtection="1">
      <alignment horizontal="center" wrapText="1"/>
    </xf>
    <xf numFmtId="165" fontId="21" fillId="3" borderId="8" xfId="1" applyNumberFormat="1" applyFont="1" applyFill="1" applyBorder="1" applyAlignment="1" applyProtection="1">
      <alignment horizontal="center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3" fontId="17" fillId="0" borderId="4" xfId="3" applyNumberFormat="1" applyFont="1" applyFill="1" applyBorder="1" applyAlignment="1" applyProtection="1">
      <alignment horizontal="center" wrapText="1"/>
      <protection locked="0"/>
    </xf>
    <xf numFmtId="165" fontId="17" fillId="0" borderId="46" xfId="3" applyNumberFormat="1" applyFont="1" applyFill="1" applyBorder="1" applyAlignment="1" applyProtection="1">
      <alignment horizontal="center" wrapText="1"/>
    </xf>
    <xf numFmtId="165" fontId="17" fillId="0" borderId="47" xfId="3" applyNumberFormat="1" applyFont="1" applyFill="1" applyBorder="1" applyAlignment="1" applyProtection="1">
      <alignment horizontal="center" wrapText="1"/>
    </xf>
    <xf numFmtId="165" fontId="17" fillId="0" borderId="7" xfId="0" applyNumberFormat="1" applyFont="1" applyBorder="1" applyAlignment="1">
      <alignment horizontal="center"/>
    </xf>
    <xf numFmtId="165" fontId="17" fillId="0" borderId="47" xfId="0" applyNumberFormat="1" applyFont="1" applyBorder="1" applyAlignment="1">
      <alignment horizontal="center"/>
    </xf>
    <xf numFmtId="3" fontId="21" fillId="3" borderId="49" xfId="1" applyNumberFormat="1" applyFont="1" applyFill="1" applyBorder="1" applyAlignment="1" applyProtection="1">
      <alignment horizontal="center" wrapText="1"/>
    </xf>
    <xf numFmtId="49" fontId="21" fillId="3" borderId="50" xfId="1" applyNumberFormat="1" applyFont="1" applyFill="1" applyBorder="1" applyAlignment="1" applyProtection="1">
      <alignment horizontal="center" wrapText="1"/>
    </xf>
    <xf numFmtId="165" fontId="21" fillId="3" borderId="50" xfId="1" applyNumberFormat="1" applyFont="1" applyFill="1" applyBorder="1" applyAlignment="1" applyProtection="1">
      <alignment horizontal="center" wrapText="1"/>
      <protection locked="0"/>
    </xf>
    <xf numFmtId="165" fontId="19" fillId="3" borderId="59" xfId="3" applyNumberFormat="1" applyFont="1" applyFill="1" applyBorder="1" applyAlignment="1" applyProtection="1">
      <alignment horizontal="center" wrapText="1"/>
      <protection locked="0"/>
    </xf>
    <xf numFmtId="0" fontId="21" fillId="0" borderId="5" xfId="0" applyFont="1" applyFill="1" applyBorder="1" applyAlignment="1" applyProtection="1">
      <alignment horizontal="center" vertical="top" wrapText="1"/>
      <protection locked="0"/>
    </xf>
    <xf numFmtId="3" fontId="21" fillId="0" borderId="49" xfId="1" applyNumberFormat="1" applyFont="1" applyFill="1" applyBorder="1" applyAlignment="1" applyProtection="1">
      <alignment horizontal="center" wrapText="1"/>
    </xf>
    <xf numFmtId="49" fontId="21" fillId="0" borderId="50" xfId="1" applyNumberFormat="1" applyFont="1" applyFill="1" applyBorder="1" applyAlignment="1" applyProtection="1">
      <alignment horizontal="center" wrapText="1"/>
    </xf>
    <xf numFmtId="165" fontId="21" fillId="0" borderId="50" xfId="1" applyNumberFormat="1" applyFont="1" applyFill="1" applyBorder="1" applyAlignment="1" applyProtection="1">
      <alignment horizontal="center" wrapText="1"/>
      <protection locked="0"/>
    </xf>
    <xf numFmtId="165" fontId="17" fillId="0" borderId="59" xfId="3" applyNumberFormat="1" applyFont="1" applyFill="1" applyBorder="1" applyAlignment="1" applyProtection="1">
      <alignment horizontal="center" wrapText="1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7" fontId="17" fillId="0" borderId="8" xfId="3" applyNumberFormat="1" applyFont="1" applyFill="1" applyBorder="1" applyAlignment="1" applyProtection="1">
      <alignment horizontal="center" wrapText="1"/>
      <protection locked="0"/>
    </xf>
    <xf numFmtId="3" fontId="17" fillId="0" borderId="4" xfId="0" applyNumberFormat="1" applyFont="1" applyFill="1" applyBorder="1" applyAlignment="1" applyProtection="1">
      <alignment horizontal="center" wrapText="1"/>
      <protection locked="0"/>
    </xf>
    <xf numFmtId="49" fontId="17" fillId="0" borderId="8" xfId="0" applyNumberFormat="1" applyFont="1" applyFill="1" applyBorder="1" applyAlignment="1" applyProtection="1">
      <alignment horizontal="center" wrapText="1"/>
      <protection locked="0"/>
    </xf>
    <xf numFmtId="165" fontId="17" fillId="0" borderId="8" xfId="0" applyNumberFormat="1" applyFont="1" applyFill="1" applyBorder="1" applyAlignment="1" applyProtection="1">
      <alignment horizontal="center" wrapText="1"/>
      <protection locked="0"/>
    </xf>
    <xf numFmtId="0" fontId="28" fillId="3" borderId="11" xfId="0" applyFont="1" applyFill="1" applyBorder="1" applyAlignment="1" applyProtection="1">
      <alignment horizontal="center" vertical="top" wrapText="1"/>
      <protection locked="0"/>
    </xf>
    <xf numFmtId="3" fontId="15" fillId="3" borderId="9" xfId="1" applyNumberFormat="1" applyFont="1" applyFill="1" applyBorder="1" applyAlignment="1" applyProtection="1">
      <alignment horizontal="center" wrapText="1"/>
    </xf>
    <xf numFmtId="49" fontId="15" fillId="3" borderId="10" xfId="1" applyNumberFormat="1" applyFont="1" applyFill="1" applyBorder="1" applyAlignment="1" applyProtection="1">
      <alignment horizontal="center" wrapText="1"/>
    </xf>
    <xf numFmtId="165" fontId="15" fillId="3" borderId="10" xfId="1" applyNumberFormat="1" applyFont="1" applyFill="1" applyBorder="1" applyAlignment="1" applyProtection="1">
      <alignment horizontal="center" wrapText="1"/>
      <protection locked="0"/>
    </xf>
    <xf numFmtId="165" fontId="19" fillId="3" borderId="51" xfId="3" applyNumberFormat="1" applyFont="1" applyFill="1" applyBorder="1" applyAlignment="1" applyProtection="1">
      <alignment horizontal="center" wrapText="1"/>
      <protection locked="0"/>
    </xf>
    <xf numFmtId="165" fontId="19" fillId="3" borderId="20" xfId="3" applyNumberFormat="1" applyFont="1" applyFill="1" applyBorder="1" applyAlignment="1" applyProtection="1">
      <alignment horizontal="center" wrapText="1"/>
      <protection locked="0"/>
    </xf>
    <xf numFmtId="165" fontId="21" fillId="3" borderId="13" xfId="0" applyNumberFormat="1" applyFont="1" applyFill="1" applyBorder="1" applyAlignment="1">
      <alignment horizontal="center"/>
    </xf>
    <xf numFmtId="165" fontId="21" fillId="3" borderId="20" xfId="0" applyNumberFormat="1" applyFont="1" applyFill="1" applyBorder="1" applyAlignment="1">
      <alignment horizontal="center"/>
    </xf>
    <xf numFmtId="0" fontId="28" fillId="0" borderId="0" xfId="0" applyFont="1" applyBorder="1" applyAlignment="1" applyProtection="1">
      <alignment horizontal="center" wrapText="1"/>
      <protection locked="0"/>
    </xf>
    <xf numFmtId="0" fontId="28" fillId="0" borderId="0" xfId="0" applyFont="1" applyBorder="1" applyAlignment="1" applyProtection="1">
      <alignment horizontal="center"/>
      <protection locked="0"/>
    </xf>
    <xf numFmtId="165" fontId="28" fillId="0" borderId="0" xfId="3" applyNumberFormat="1" applyFont="1" applyBorder="1" applyAlignment="1" applyProtection="1">
      <alignment horizontal="center"/>
      <protection locked="0"/>
    </xf>
    <xf numFmtId="165" fontId="16" fillId="0" borderId="27" xfId="3" applyNumberFormat="1" applyFont="1" applyFill="1" applyBorder="1" applyAlignment="1" applyProtection="1">
      <alignment horizontal="center"/>
      <protection locked="0"/>
    </xf>
    <xf numFmtId="165" fontId="16" fillId="0" borderId="31" xfId="3" applyNumberFormat="1" applyFont="1" applyFill="1" applyBorder="1" applyAlignment="1" applyProtection="1">
      <alignment horizontal="center"/>
      <protection locked="0"/>
    </xf>
    <xf numFmtId="0" fontId="15" fillId="0" borderId="29" xfId="2" applyFont="1" applyBorder="1" applyAlignment="1" applyProtection="1">
      <alignment horizontal="center"/>
      <protection locked="0"/>
    </xf>
    <xf numFmtId="165" fontId="15" fillId="0" borderId="29" xfId="2" applyNumberFormat="1" applyFont="1" applyBorder="1" applyAlignment="1" applyProtection="1">
      <alignment horizontal="center"/>
      <protection locked="0"/>
    </xf>
    <xf numFmtId="165" fontId="28" fillId="2" borderId="27" xfId="3" applyNumberFormat="1" applyFont="1" applyFill="1" applyBorder="1" applyAlignment="1" applyProtection="1">
      <alignment horizontal="center"/>
      <protection locked="0"/>
    </xf>
    <xf numFmtId="165" fontId="28" fillId="2" borderId="35" xfId="3" applyNumberFormat="1" applyFont="1" applyFill="1" applyBorder="1" applyAlignment="1" applyProtection="1">
      <alignment horizontal="center"/>
      <protection locked="0"/>
    </xf>
    <xf numFmtId="165" fontId="28" fillId="3" borderId="27" xfId="3" applyNumberFormat="1" applyFont="1" applyFill="1" applyBorder="1" applyAlignment="1" applyProtection="1">
      <alignment horizontal="center"/>
      <protection locked="0"/>
    </xf>
    <xf numFmtId="165" fontId="15" fillId="0" borderId="35" xfId="3" applyNumberFormat="1" applyFont="1" applyFill="1" applyBorder="1" applyAlignment="1" applyProtection="1">
      <alignment horizontal="center"/>
      <protection locked="0"/>
    </xf>
    <xf numFmtId="165" fontId="15" fillId="0" borderId="0" xfId="3" applyNumberFormat="1" applyFont="1" applyFill="1" applyAlignment="1" applyProtection="1">
      <alignment horizontal="center"/>
      <protection locked="0"/>
    </xf>
    <xf numFmtId="0" fontId="17" fillId="0" borderId="53" xfId="0" applyFont="1" applyBorder="1" applyAlignment="1">
      <alignment horizontal="center"/>
    </xf>
    <xf numFmtId="3" fontId="17" fillId="2" borderId="37" xfId="0" applyNumberFormat="1" applyFont="1" applyFill="1" applyBorder="1" applyAlignment="1" applyProtection="1">
      <alignment horizontal="center"/>
      <protection locked="0"/>
    </xf>
    <xf numFmtId="0" fontId="17" fillId="0" borderId="36" xfId="0" applyFont="1" applyBorder="1" applyAlignment="1" applyProtection="1">
      <alignment horizontal="center"/>
      <protection locked="0"/>
    </xf>
    <xf numFmtId="165" fontId="15" fillId="2" borderId="27" xfId="3" applyNumberFormat="1" applyFont="1" applyFill="1" applyBorder="1" applyAlignment="1" applyProtection="1">
      <alignment horizontal="center"/>
      <protection locked="0"/>
    </xf>
    <xf numFmtId="165" fontId="15" fillId="2" borderId="35" xfId="3" applyNumberFormat="1" applyFont="1" applyFill="1" applyBorder="1" applyAlignment="1" applyProtection="1">
      <alignment horizontal="center"/>
      <protection locked="0"/>
    </xf>
    <xf numFmtId="167" fontId="15" fillId="3" borderId="27" xfId="3" applyNumberFormat="1" applyFont="1" applyFill="1" applyBorder="1" applyAlignment="1" applyProtection="1">
      <alignment horizontal="center"/>
      <protection locked="0"/>
    </xf>
    <xf numFmtId="165" fontId="15" fillId="3" borderId="27" xfId="3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65" fontId="17" fillId="0" borderId="0" xfId="3" applyNumberFormat="1" applyFont="1" applyFill="1" applyBorder="1" applyAlignment="1" applyProtection="1">
      <alignment horizontal="center"/>
      <protection locked="0"/>
    </xf>
    <xf numFmtId="169" fontId="17" fillId="0" borderId="0" xfId="3" applyNumberFormat="1" applyFont="1" applyFill="1" applyBorder="1" applyAlignment="1" applyProtection="1">
      <alignment horizontal="center"/>
      <protection locked="0"/>
    </xf>
    <xf numFmtId="165" fontId="15" fillId="2" borderId="27" xfId="1" applyNumberFormat="1" applyFont="1" applyFill="1" applyBorder="1" applyAlignment="1" applyProtection="1">
      <alignment horizontal="center"/>
      <protection locked="0"/>
    </xf>
    <xf numFmtId="165" fontId="15" fillId="2" borderId="39" xfId="1" applyNumberFormat="1" applyFont="1" applyFill="1" applyBorder="1" applyAlignment="1" applyProtection="1">
      <alignment horizontal="center"/>
      <protection locked="0"/>
    </xf>
    <xf numFmtId="165" fontId="15" fillId="3" borderId="27" xfId="1" applyNumberFormat="1" applyFont="1" applyFill="1" applyBorder="1" applyAlignment="1" applyProtection="1">
      <alignment horizontal="center"/>
      <protection locked="0"/>
    </xf>
    <xf numFmtId="0" fontId="15" fillId="0" borderId="0" xfId="2" applyFont="1" applyBorder="1" applyAlignment="1" applyProtection="1">
      <alignment horizontal="center" vertical="center" readingOrder="1"/>
      <protection locked="0"/>
    </xf>
    <xf numFmtId="165" fontId="15" fillId="0" borderId="0" xfId="2" applyNumberFormat="1" applyFont="1" applyBorder="1" applyAlignment="1" applyProtection="1">
      <alignment horizontal="center" vertical="center"/>
      <protection locked="0"/>
    </xf>
    <xf numFmtId="165" fontId="15" fillId="4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43" xfId="2" applyFont="1" applyBorder="1" applyAlignment="1" applyProtection="1">
      <alignment horizontal="center" wrapText="1"/>
      <protection locked="0"/>
    </xf>
    <xf numFmtId="14" fontId="15" fillId="0" borderId="43" xfId="2" applyNumberFormat="1" applyFont="1" applyBorder="1" applyAlignment="1" applyProtection="1">
      <alignment horizontal="center" wrapText="1"/>
      <protection locked="0"/>
    </xf>
    <xf numFmtId="14" fontId="15" fillId="0" borderId="0" xfId="2" applyNumberFormat="1" applyFont="1" applyBorder="1" applyAlignment="1" applyProtection="1">
      <alignment horizontal="center" wrapText="1"/>
      <protection locked="0"/>
    </xf>
    <xf numFmtId="0" fontId="16" fillId="0" borderId="0" xfId="2" applyFont="1" applyAlignment="1" applyProtection="1">
      <alignment horizontal="center" vertical="top" wrapText="1"/>
      <protection locked="0"/>
    </xf>
    <xf numFmtId="165" fontId="16" fillId="0" borderId="0" xfId="3" applyNumberFormat="1" applyFont="1" applyFill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7" fillId="0" borderId="40" xfId="0" applyFont="1" applyFill="1" applyBorder="1" applyAlignment="1" applyProtection="1">
      <alignment horizontal="center" vertical="top" wrapText="1"/>
      <protection locked="0"/>
    </xf>
    <xf numFmtId="49" fontId="17" fillId="0" borderId="41" xfId="3" applyNumberFormat="1" applyFont="1" applyFill="1" applyBorder="1" applyAlignment="1" applyProtection="1">
      <alignment horizontal="center" wrapText="1"/>
      <protection locked="0"/>
    </xf>
    <xf numFmtId="165" fontId="27" fillId="0" borderId="41" xfId="3" applyNumberFormat="1" applyFont="1" applyFill="1" applyBorder="1" applyAlignment="1" applyProtection="1">
      <alignment horizontal="center" wrapText="1"/>
      <protection locked="0"/>
    </xf>
    <xf numFmtId="165" fontId="20" fillId="0" borderId="42" xfId="3" applyNumberFormat="1" applyFont="1" applyFill="1" applyBorder="1" applyAlignment="1" applyProtection="1">
      <alignment horizontal="center" wrapText="1"/>
    </xf>
    <xf numFmtId="165" fontId="20" fillId="0" borderId="45" xfId="3" applyNumberFormat="1" applyFont="1" applyFill="1" applyBorder="1" applyAlignment="1" applyProtection="1">
      <alignment horizontal="center" wrapText="1"/>
    </xf>
    <xf numFmtId="3" fontId="27" fillId="0" borderId="60" xfId="3" applyNumberFormat="1" applyFont="1" applyFill="1" applyBorder="1" applyAlignment="1" applyProtection="1">
      <alignment horizontal="center" wrapText="1"/>
      <protection locked="0"/>
    </xf>
    <xf numFmtId="165" fontId="17" fillId="0" borderId="44" xfId="0" applyNumberFormat="1" applyFont="1" applyBorder="1" applyAlignment="1">
      <alignment horizontal="center"/>
    </xf>
    <xf numFmtId="165" fontId="17" fillId="0" borderId="45" xfId="0" applyNumberFormat="1" applyFont="1" applyBorder="1" applyAlignment="1">
      <alignment horizontal="center"/>
    </xf>
    <xf numFmtId="3" fontId="12" fillId="0" borderId="34" xfId="3" applyNumberFormat="1" applyFont="1" applyFill="1" applyBorder="1" applyAlignment="1" applyProtection="1">
      <alignment horizontal="center" wrapText="1"/>
      <protection locked="0"/>
    </xf>
    <xf numFmtId="49" fontId="6" fillId="0" borderId="41" xfId="3" applyNumberFormat="1" applyFont="1" applyFill="1" applyBorder="1" applyAlignment="1" applyProtection="1">
      <alignment horizontal="center" wrapText="1"/>
      <protection locked="0"/>
    </xf>
    <xf numFmtId="165" fontId="12" fillId="0" borderId="41" xfId="3" applyNumberFormat="1" applyFont="1" applyFill="1" applyBorder="1" applyAlignment="1" applyProtection="1">
      <alignment horizontal="center" wrapText="1"/>
      <protection locked="0"/>
    </xf>
    <xf numFmtId="165" fontId="7" fillId="0" borderId="42" xfId="3" applyNumberFormat="1" applyFont="1" applyFill="1" applyBorder="1" applyAlignment="1" applyProtection="1">
      <alignment horizontal="center" wrapText="1"/>
    </xf>
    <xf numFmtId="165" fontId="6" fillId="0" borderId="45" xfId="0" applyNumberFormat="1" applyFont="1" applyBorder="1" applyAlignment="1">
      <alignment horizontal="center"/>
    </xf>
    <xf numFmtId="3" fontId="19" fillId="3" borderId="61" xfId="1" applyNumberFormat="1" applyFont="1" applyFill="1" applyBorder="1" applyAlignment="1" applyProtection="1">
      <alignment horizontal="center" wrapText="1"/>
    </xf>
    <xf numFmtId="3" fontId="3" fillId="3" borderId="4" xfId="1" applyNumberFormat="1" applyFont="1" applyFill="1" applyBorder="1" applyAlignment="1" applyProtection="1">
      <alignment horizontal="center" wrapText="1"/>
    </xf>
    <xf numFmtId="49" fontId="3" fillId="3" borderId="8" xfId="1" applyNumberFormat="1" applyFont="1" applyFill="1" applyBorder="1" applyAlignment="1" applyProtection="1">
      <alignment horizontal="center" wrapText="1"/>
    </xf>
    <xf numFmtId="165" fontId="3" fillId="3" borderId="8" xfId="1" applyNumberFormat="1" applyFont="1" applyFill="1" applyBorder="1" applyAlignment="1" applyProtection="1">
      <alignment horizontal="center" wrapText="1"/>
      <protection locked="0"/>
    </xf>
    <xf numFmtId="165" fontId="3" fillId="3" borderId="46" xfId="3" applyNumberFormat="1" applyFont="1" applyFill="1" applyBorder="1" applyAlignment="1" applyProtection="1">
      <alignment horizontal="center" wrapText="1"/>
      <protection locked="0"/>
    </xf>
    <xf numFmtId="165" fontId="9" fillId="3" borderId="47" xfId="0" applyNumberFormat="1" applyFont="1" applyFill="1" applyBorder="1" applyAlignment="1">
      <alignment horizontal="center"/>
    </xf>
    <xf numFmtId="165" fontId="20" fillId="4" borderId="47" xfId="3" applyNumberFormat="1" applyFont="1" applyFill="1" applyBorder="1" applyAlignment="1" applyProtection="1">
      <alignment horizontal="center" wrapText="1"/>
    </xf>
    <xf numFmtId="3" fontId="27" fillId="4" borderId="61" xfId="3" applyNumberFormat="1" applyFont="1" applyFill="1" applyBorder="1" applyAlignment="1" applyProtection="1">
      <alignment horizontal="center" wrapText="1"/>
      <protection locked="0"/>
    </xf>
    <xf numFmtId="3" fontId="12" fillId="4" borderId="4" xfId="3" applyNumberFormat="1" applyFont="1" applyFill="1" applyBorder="1" applyAlignment="1" applyProtection="1">
      <alignment horizontal="center" wrapText="1"/>
      <protection locked="0"/>
    </xf>
    <xf numFmtId="49" fontId="6" fillId="4" borderId="8" xfId="3" applyNumberFormat="1" applyFont="1" applyFill="1" applyBorder="1" applyAlignment="1" applyProtection="1">
      <alignment horizontal="center" wrapText="1"/>
      <protection locked="0"/>
    </xf>
    <xf numFmtId="165" fontId="6" fillId="4" borderId="8" xfId="3" applyNumberFormat="1" applyFont="1" applyFill="1" applyBorder="1" applyAlignment="1" applyProtection="1">
      <alignment horizontal="center" wrapText="1"/>
      <protection locked="0"/>
    </xf>
    <xf numFmtId="165" fontId="7" fillId="4" borderId="46" xfId="3" applyNumberFormat="1" applyFont="1" applyFill="1" applyBorder="1" applyAlignment="1" applyProtection="1">
      <alignment horizontal="center" wrapText="1"/>
    </xf>
    <xf numFmtId="165" fontId="6" fillId="0" borderId="47" xfId="0" applyNumberFormat="1" applyFont="1" applyBorder="1" applyAlignment="1">
      <alignment horizontal="center"/>
    </xf>
    <xf numFmtId="3" fontId="27" fillId="0" borderId="61" xfId="3" applyNumberFormat="1" applyFont="1" applyFill="1" applyBorder="1" applyAlignment="1" applyProtection="1">
      <alignment horizontal="center" wrapText="1"/>
      <protection locked="0"/>
    </xf>
    <xf numFmtId="3" fontId="12" fillId="0" borderId="4" xfId="3" applyNumberFormat="1" applyFont="1" applyFill="1" applyBorder="1" applyAlignment="1" applyProtection="1">
      <alignment horizontal="center" wrapText="1"/>
      <protection locked="0"/>
    </xf>
    <xf numFmtId="49" fontId="6" fillId="0" borderId="8" xfId="3" applyNumberFormat="1" applyFont="1" applyFill="1" applyBorder="1" applyAlignment="1" applyProtection="1">
      <alignment horizontal="center" wrapText="1"/>
      <protection locked="0"/>
    </xf>
    <xf numFmtId="165" fontId="6" fillId="0" borderId="8" xfId="3" applyNumberFormat="1" applyFont="1" applyFill="1" applyBorder="1" applyAlignment="1" applyProtection="1">
      <alignment horizontal="center" wrapText="1"/>
      <protection locked="0"/>
    </xf>
    <xf numFmtId="165" fontId="7" fillId="0" borderId="46" xfId="3" applyNumberFormat="1" applyFont="1" applyFill="1" applyBorder="1" applyAlignment="1" applyProtection="1">
      <alignment horizontal="center" wrapText="1"/>
    </xf>
    <xf numFmtId="3" fontId="19" fillId="3" borderId="6" xfId="1" applyNumberFormat="1" applyFont="1" applyFill="1" applyBorder="1" applyAlignment="1" applyProtection="1">
      <alignment horizontal="center" wrapText="1"/>
    </xf>
    <xf numFmtId="3" fontId="3" fillId="3" borderId="48" xfId="1" applyNumberFormat="1" applyFont="1" applyFill="1" applyBorder="1" applyAlignment="1" applyProtection="1">
      <alignment horizontal="center" wrapText="1"/>
    </xf>
    <xf numFmtId="165" fontId="3" fillId="3" borderId="8" xfId="1" applyNumberFormat="1" applyFont="1" applyFill="1" applyBorder="1" applyAlignment="1" applyProtection="1">
      <alignment horizontal="center" wrapText="1"/>
    </xf>
    <xf numFmtId="3" fontId="17" fillId="0" borderId="61" xfId="0" applyNumberFormat="1" applyFont="1" applyFill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center" wrapText="1"/>
    </xf>
    <xf numFmtId="165" fontId="6" fillId="0" borderId="8" xfId="0" applyNumberFormat="1" applyFont="1" applyFill="1" applyBorder="1" applyAlignment="1">
      <alignment horizontal="center" wrapText="1"/>
    </xf>
    <xf numFmtId="165" fontId="6" fillId="0" borderId="46" xfId="0" applyNumberFormat="1" applyFont="1" applyFill="1" applyBorder="1" applyAlignment="1">
      <alignment horizontal="center" wrapText="1"/>
    </xf>
    <xf numFmtId="165" fontId="17" fillId="4" borderId="46" xfId="0" applyNumberFormat="1" applyFont="1" applyFill="1" applyBorder="1" applyAlignment="1">
      <alignment horizontal="center" wrapText="1"/>
    </xf>
    <xf numFmtId="165" fontId="17" fillId="4" borderId="47" xfId="0" applyNumberFormat="1" applyFont="1" applyFill="1" applyBorder="1" applyAlignment="1">
      <alignment horizontal="center" wrapText="1"/>
    </xf>
    <xf numFmtId="3" fontId="17" fillId="4" borderId="61" xfId="0" applyNumberFormat="1" applyFont="1" applyFill="1" applyBorder="1" applyAlignment="1">
      <alignment horizontal="center" wrapText="1"/>
    </xf>
    <xf numFmtId="3" fontId="6" fillId="4" borderId="4" xfId="0" applyNumberFormat="1" applyFont="1" applyFill="1" applyBorder="1" applyAlignment="1">
      <alignment horizontal="center" wrapText="1"/>
    </xf>
    <xf numFmtId="49" fontId="6" fillId="4" borderId="8" xfId="0" applyNumberFormat="1" applyFont="1" applyFill="1" applyBorder="1" applyAlignment="1">
      <alignment horizontal="center" wrapText="1"/>
    </xf>
    <xf numFmtId="165" fontId="6" fillId="4" borderId="8" xfId="0" applyNumberFormat="1" applyFont="1" applyFill="1" applyBorder="1" applyAlignment="1">
      <alignment horizontal="center" wrapText="1"/>
    </xf>
    <xf numFmtId="165" fontId="6" fillId="4" borderId="46" xfId="0" applyNumberFormat="1" applyFont="1" applyFill="1" applyBorder="1" applyAlignment="1">
      <alignment horizontal="center" wrapText="1"/>
    </xf>
    <xf numFmtId="3" fontId="21" fillId="3" borderId="61" xfId="1" applyNumberFormat="1" applyFont="1" applyFill="1" applyBorder="1" applyAlignment="1" applyProtection="1">
      <alignment horizontal="center" wrapText="1"/>
    </xf>
    <xf numFmtId="3" fontId="9" fillId="3" borderId="4" xfId="1" applyNumberFormat="1" applyFont="1" applyFill="1" applyBorder="1" applyAlignment="1" applyProtection="1">
      <alignment horizontal="center" wrapText="1"/>
    </xf>
    <xf numFmtId="49" fontId="9" fillId="3" borderId="8" xfId="1" applyNumberFormat="1" applyFont="1" applyFill="1" applyBorder="1" applyAlignment="1" applyProtection="1">
      <alignment horizontal="center" wrapText="1"/>
    </xf>
    <xf numFmtId="165" fontId="9" fillId="3" borderId="8" xfId="1" applyNumberFormat="1" applyFont="1" applyFill="1" applyBorder="1" applyAlignment="1" applyProtection="1">
      <alignment horizontal="center" wrapText="1"/>
      <protection locked="0"/>
    </xf>
    <xf numFmtId="3" fontId="17" fillId="0" borderId="61" xfId="3" applyNumberFormat="1" applyFont="1" applyFill="1" applyBorder="1" applyAlignment="1" applyProtection="1">
      <alignment horizontal="center" wrapText="1"/>
      <protection locked="0"/>
    </xf>
    <xf numFmtId="3" fontId="6" fillId="0" borderId="4" xfId="3" applyNumberFormat="1" applyFont="1" applyFill="1" applyBorder="1" applyAlignment="1" applyProtection="1">
      <alignment horizontal="center" wrapText="1"/>
      <protection locked="0"/>
    </xf>
    <xf numFmtId="165" fontId="6" fillId="0" borderId="46" xfId="3" applyNumberFormat="1" applyFont="1" applyFill="1" applyBorder="1" applyAlignment="1" applyProtection="1">
      <alignment horizontal="center" wrapText="1"/>
    </xf>
    <xf numFmtId="3" fontId="9" fillId="3" borderId="49" xfId="1" applyNumberFormat="1" applyFont="1" applyFill="1" applyBorder="1" applyAlignment="1" applyProtection="1">
      <alignment horizontal="center" wrapText="1"/>
    </xf>
    <xf numFmtId="49" fontId="9" fillId="3" borderId="50" xfId="1" applyNumberFormat="1" applyFont="1" applyFill="1" applyBorder="1" applyAlignment="1" applyProtection="1">
      <alignment horizontal="center" wrapText="1"/>
    </xf>
    <xf numFmtId="165" fontId="9" fillId="3" borderId="50" xfId="1" applyNumberFormat="1" applyFont="1" applyFill="1" applyBorder="1" applyAlignment="1" applyProtection="1">
      <alignment horizontal="center" wrapText="1"/>
      <protection locked="0"/>
    </xf>
    <xf numFmtId="3" fontId="9" fillId="0" borderId="49" xfId="1" applyNumberFormat="1" applyFont="1" applyFill="1" applyBorder="1" applyAlignment="1" applyProtection="1">
      <alignment horizontal="center" wrapText="1"/>
    </xf>
    <xf numFmtId="49" fontId="9" fillId="0" borderId="50" xfId="1" applyNumberFormat="1" applyFont="1" applyFill="1" applyBorder="1" applyAlignment="1" applyProtection="1">
      <alignment horizontal="center" wrapText="1"/>
    </xf>
    <xf numFmtId="165" fontId="9" fillId="0" borderId="50" xfId="1" applyNumberFormat="1" applyFont="1" applyFill="1" applyBorder="1" applyAlignment="1" applyProtection="1">
      <alignment horizontal="center" wrapText="1"/>
      <protection locked="0"/>
    </xf>
    <xf numFmtId="3" fontId="7" fillId="0" borderId="42" xfId="3" applyNumberFormat="1" applyFont="1" applyFill="1" applyBorder="1" applyAlignment="1" applyProtection="1">
      <alignment horizontal="center" wrapText="1"/>
    </xf>
    <xf numFmtId="3" fontId="17" fillId="0" borderId="61" xfId="0" applyNumberFormat="1" applyFont="1" applyFill="1" applyBorder="1" applyAlignment="1" applyProtection="1">
      <alignment horizontal="center" wrapText="1"/>
      <protection locked="0"/>
    </xf>
    <xf numFmtId="3" fontId="6" fillId="0" borderId="4" xfId="0" applyNumberFormat="1" applyFont="1" applyFill="1" applyBorder="1" applyAlignment="1" applyProtection="1">
      <alignment horizontal="center" wrapText="1"/>
      <protection locked="0"/>
    </xf>
    <xf numFmtId="49" fontId="6" fillId="0" borderId="8" xfId="0" applyNumberFormat="1" applyFont="1" applyFill="1" applyBorder="1" applyAlignment="1" applyProtection="1">
      <alignment horizontal="center" wrapText="1"/>
      <protection locked="0"/>
    </xf>
    <xf numFmtId="165" fontId="6" fillId="0" borderId="8" xfId="0" applyNumberFormat="1" applyFont="1" applyFill="1" applyBorder="1" applyAlignment="1" applyProtection="1">
      <alignment horizontal="center" wrapText="1"/>
      <protection locked="0"/>
    </xf>
    <xf numFmtId="165" fontId="17" fillId="0" borderId="7" xfId="0" applyNumberFormat="1" applyFont="1" applyFill="1" applyBorder="1" applyAlignment="1">
      <alignment horizontal="center" wrapText="1"/>
    </xf>
    <xf numFmtId="165" fontId="6" fillId="0" borderId="7" xfId="0" applyNumberFormat="1" applyFont="1" applyFill="1" applyBorder="1" applyAlignment="1">
      <alignment horizontal="center" wrapText="1"/>
    </xf>
    <xf numFmtId="3" fontId="15" fillId="3" borderId="62" xfId="1" applyNumberFormat="1" applyFont="1" applyFill="1" applyBorder="1" applyAlignment="1" applyProtection="1">
      <alignment horizontal="center" wrapText="1"/>
    </xf>
    <xf numFmtId="3" fontId="5" fillId="3" borderId="9" xfId="1" applyNumberFormat="1" applyFont="1" applyFill="1" applyBorder="1" applyAlignment="1" applyProtection="1">
      <alignment horizontal="center" wrapText="1"/>
    </xf>
    <xf numFmtId="49" fontId="5" fillId="3" borderId="10" xfId="1" applyNumberFormat="1" applyFont="1" applyFill="1" applyBorder="1" applyAlignment="1" applyProtection="1">
      <alignment horizontal="center" wrapText="1"/>
    </xf>
    <xf numFmtId="165" fontId="5" fillId="3" borderId="10" xfId="1" applyNumberFormat="1" applyFont="1" applyFill="1" applyBorder="1" applyAlignment="1" applyProtection="1">
      <alignment horizontal="center" wrapText="1"/>
      <protection locked="0"/>
    </xf>
    <xf numFmtId="165" fontId="3" fillId="3" borderId="51" xfId="3" applyNumberFormat="1" applyFont="1" applyFill="1" applyBorder="1" applyAlignment="1" applyProtection="1">
      <alignment horizontal="center" wrapText="1"/>
      <protection locked="0"/>
    </xf>
    <xf numFmtId="165" fontId="9" fillId="3" borderId="20" xfId="0" applyNumberFormat="1" applyFont="1" applyFill="1" applyBorder="1" applyAlignment="1">
      <alignment horizontal="center"/>
    </xf>
    <xf numFmtId="165" fontId="13" fillId="3" borderId="27" xfId="3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165" fontId="13" fillId="0" borderId="0" xfId="3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65" fontId="5" fillId="0" borderId="26" xfId="3" applyNumberFormat="1" applyFont="1" applyFill="1" applyBorder="1" applyAlignment="1" applyProtection="1">
      <alignment horizontal="center"/>
      <protection locked="0"/>
    </xf>
    <xf numFmtId="165" fontId="5" fillId="0" borderId="35" xfId="3" applyNumberFormat="1" applyFont="1" applyFill="1" applyBorder="1" applyAlignment="1" applyProtection="1">
      <alignment horizontal="center"/>
      <protection locked="0"/>
    </xf>
    <xf numFmtId="165" fontId="5" fillId="0" borderId="0" xfId="3" applyNumberFormat="1" applyFont="1" applyFill="1" applyAlignment="1" applyProtection="1">
      <alignment horizontal="center"/>
      <protection locked="0"/>
    </xf>
    <xf numFmtId="3" fontId="6" fillId="2" borderId="37" xfId="0" applyNumberFormat="1" applyFont="1" applyFill="1" applyBorder="1" applyAlignment="1" applyProtection="1">
      <alignment horizontal="center"/>
      <protection locked="0"/>
    </xf>
    <xf numFmtId="165" fontId="5" fillId="2" borderId="27" xfId="3" applyNumberFormat="1" applyFont="1" applyFill="1" applyBorder="1" applyAlignment="1" applyProtection="1">
      <alignment horizontal="center"/>
      <protection locked="0"/>
    </xf>
    <xf numFmtId="165" fontId="5" fillId="3" borderId="27" xfId="3" applyNumberFormat="1" applyFont="1" applyFill="1" applyBorder="1" applyAlignment="1" applyProtection="1">
      <alignment horizontal="center"/>
      <protection locked="0"/>
    </xf>
    <xf numFmtId="165" fontId="6" fillId="0" borderId="0" xfId="3" applyNumberFormat="1" applyFont="1" applyFill="1" applyBorder="1" applyAlignment="1" applyProtection="1">
      <alignment horizontal="center"/>
      <protection locked="0"/>
    </xf>
    <xf numFmtId="169" fontId="6" fillId="0" borderId="0" xfId="3" applyNumberFormat="1" applyFont="1" applyFill="1" applyBorder="1" applyAlignment="1" applyProtection="1">
      <alignment horizontal="center"/>
      <protection locked="0"/>
    </xf>
    <xf numFmtId="165" fontId="5" fillId="0" borderId="29" xfId="2" applyNumberFormat="1" applyFont="1" applyBorder="1" applyAlignment="1" applyProtection="1">
      <alignment horizontal="center"/>
      <protection locked="0"/>
    </xf>
    <xf numFmtId="165" fontId="5" fillId="2" borderId="27" xfId="1" applyNumberFormat="1" applyFont="1" applyFill="1" applyBorder="1" applyAlignment="1" applyProtection="1">
      <alignment horizontal="center"/>
      <protection locked="0"/>
    </xf>
    <xf numFmtId="165" fontId="5" fillId="3" borderId="27" xfId="1" applyNumberFormat="1" applyFont="1" applyFill="1" applyBorder="1" applyAlignment="1" applyProtection="1">
      <alignment horizontal="center"/>
      <protection locked="0"/>
    </xf>
    <xf numFmtId="0" fontId="14" fillId="0" borderId="43" xfId="2" applyFont="1" applyBorder="1" applyAlignment="1" applyProtection="1">
      <alignment horizontal="center" wrapText="1"/>
      <protection locked="0"/>
    </xf>
    <xf numFmtId="0" fontId="5" fillId="0" borderId="0" xfId="2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/>
    </xf>
    <xf numFmtId="169" fontId="19" fillId="0" borderId="27" xfId="3" applyNumberFormat="1" applyFont="1" applyBorder="1" applyAlignment="1" applyProtection="1">
      <alignment horizontal="center" vertical="center"/>
      <protection locked="0"/>
    </xf>
    <xf numFmtId="3" fontId="20" fillId="0" borderId="42" xfId="3" applyNumberFormat="1" applyFont="1" applyFill="1" applyBorder="1" applyAlignment="1" applyProtection="1">
      <alignment horizont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/>
    </xf>
    <xf numFmtId="0" fontId="14" fillId="0" borderId="0" xfId="2" applyFont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0" fontId="5" fillId="0" borderId="43" xfId="2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30" fillId="0" borderId="0" xfId="2" applyFont="1" applyAlignment="1" applyProtection="1">
      <alignment horizontal="left" vertical="center" wrapText="1"/>
      <protection locked="0"/>
    </xf>
    <xf numFmtId="165" fontId="3" fillId="0" borderId="0" xfId="2" applyNumberFormat="1" applyFont="1" applyAlignment="1" applyProtection="1">
      <alignment horizontal="right" vertical="center"/>
      <protection locked="0"/>
    </xf>
    <xf numFmtId="0" fontId="30" fillId="0" borderId="0" xfId="2" applyFont="1" applyAlignment="1" applyProtection="1">
      <alignment horizontal="center" vertical="center"/>
      <protection locked="0"/>
    </xf>
    <xf numFmtId="165" fontId="30" fillId="0" borderId="0" xfId="3" applyNumberFormat="1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32" fillId="0" borderId="65" xfId="2" applyFont="1" applyBorder="1" applyAlignment="1" applyProtection="1">
      <alignment horizontal="left" vertical="center" wrapText="1"/>
      <protection locked="0"/>
    </xf>
    <xf numFmtId="0" fontId="32" fillId="0" borderId="4" xfId="2" applyFont="1" applyBorder="1" applyAlignment="1" applyProtection="1">
      <alignment horizontal="left" vertical="center" wrapText="1"/>
      <protection locked="0"/>
    </xf>
    <xf numFmtId="166" fontId="34" fillId="0" borderId="8" xfId="4" applyNumberFormat="1" applyFont="1" applyFill="1" applyBorder="1" applyAlignment="1" applyProtection="1">
      <alignment vertical="center" wrapText="1"/>
      <protection locked="0"/>
    </xf>
    <xf numFmtId="0" fontId="32" fillId="0" borderId="9" xfId="2" applyFont="1" applyBorder="1" applyAlignment="1" applyProtection="1">
      <alignment horizontal="left" vertical="center" wrapText="1"/>
      <protection locked="0"/>
    </xf>
    <xf numFmtId="0" fontId="32" fillId="0" borderId="10" xfId="2" applyFont="1" applyBorder="1" applyAlignment="1" applyProtection="1">
      <alignment vertical="center" wrapText="1"/>
      <protection locked="0"/>
    </xf>
    <xf numFmtId="0" fontId="34" fillId="0" borderId="0" xfId="2" applyFont="1" applyAlignment="1" applyProtection="1">
      <alignment horizontal="left" vertical="center" wrapText="1"/>
      <protection locked="0"/>
    </xf>
    <xf numFmtId="0" fontId="34" fillId="0" borderId="0" xfId="2" applyFont="1" applyAlignment="1" applyProtection="1">
      <alignment vertical="center" wrapText="1"/>
      <protection locked="0"/>
    </xf>
    <xf numFmtId="0" fontId="34" fillId="0" borderId="0" xfId="2" applyFont="1" applyAlignment="1" applyProtection="1">
      <alignment vertical="center"/>
      <protection locked="0"/>
    </xf>
    <xf numFmtId="165" fontId="34" fillId="0" borderId="0" xfId="3" applyNumberFormat="1" applyFont="1" applyAlignment="1" applyProtection="1">
      <alignment horizontal="right" vertical="center"/>
      <protection locked="0"/>
    </xf>
    <xf numFmtId="0" fontId="34" fillId="0" borderId="0" xfId="2" applyFont="1" applyAlignment="1" applyProtection="1">
      <alignment horizontal="center" vertical="center"/>
      <protection locked="0"/>
    </xf>
    <xf numFmtId="165" fontId="34" fillId="0" borderId="0" xfId="3" applyNumberFormat="1" applyFont="1" applyFill="1" applyAlignment="1" applyProtection="1">
      <alignment vertical="center"/>
      <protection locked="0"/>
    </xf>
    <xf numFmtId="0" fontId="35" fillId="0" borderId="24" xfId="5" applyFont="1" applyFill="1" applyBorder="1" applyAlignment="1" applyProtection="1">
      <alignment horizontal="left" vertical="center" wrapText="1"/>
      <protection locked="0"/>
    </xf>
    <xf numFmtId="0" fontId="35" fillId="0" borderId="32" xfId="5" applyFont="1" applyFill="1" applyBorder="1" applyAlignment="1" applyProtection="1">
      <alignment vertical="center" wrapText="1"/>
      <protection locked="0"/>
    </xf>
    <xf numFmtId="0" fontId="39" fillId="0" borderId="0" xfId="0" applyFont="1"/>
    <xf numFmtId="0" fontId="40" fillId="0" borderId="34" xfId="0" applyFont="1" applyFill="1" applyBorder="1" applyAlignment="1" applyProtection="1">
      <alignment vertical="top" wrapText="1"/>
      <protection locked="0"/>
    </xf>
    <xf numFmtId="0" fontId="39" fillId="0" borderId="24" xfId="0" applyFont="1" applyFill="1" applyBorder="1" applyAlignment="1" applyProtection="1">
      <alignment horizontal="center" vertical="center" wrapText="1"/>
      <protection locked="0"/>
    </xf>
    <xf numFmtId="0" fontId="38" fillId="0" borderId="36" xfId="0" applyFont="1" applyFill="1" applyBorder="1" applyAlignment="1" applyProtection="1">
      <alignment horizontal="center" vertical="center" wrapText="1"/>
      <protection locked="0"/>
    </xf>
    <xf numFmtId="0" fontId="40" fillId="0" borderId="24" xfId="0" applyFont="1" applyFill="1" applyBorder="1" applyAlignment="1" applyProtection="1">
      <alignment horizontal="center" vertical="center" wrapText="1"/>
      <protection locked="0"/>
    </xf>
    <xf numFmtId="165" fontId="40" fillId="0" borderId="37" xfId="3" applyNumberFormat="1" applyFont="1" applyFill="1" applyBorder="1" applyAlignment="1" applyProtection="1">
      <alignment horizontal="center" vertical="center" wrapText="1"/>
      <protection locked="0"/>
    </xf>
    <xf numFmtId="0" fontId="40" fillId="0" borderId="37" xfId="0" applyFont="1" applyFill="1" applyBorder="1" applyAlignment="1" applyProtection="1">
      <alignment horizontal="center" vertical="center" wrapText="1"/>
      <protection locked="0"/>
    </xf>
    <xf numFmtId="165" fontId="40" fillId="0" borderId="38" xfId="3" applyNumberFormat="1" applyFont="1" applyFill="1" applyBorder="1" applyAlignment="1" applyProtection="1">
      <alignment horizontal="center" vertical="center" wrapText="1"/>
      <protection locked="0"/>
    </xf>
    <xf numFmtId="165" fontId="40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wrapText="1"/>
    </xf>
    <xf numFmtId="0" fontId="31" fillId="0" borderId="0" xfId="0" applyFont="1" applyAlignment="1">
      <alignment horizontal="left" vertical="center" wrapText="1"/>
    </xf>
    <xf numFmtId="0" fontId="42" fillId="0" borderId="40" xfId="0" applyFont="1" applyFill="1" applyBorder="1" applyAlignment="1" applyProtection="1">
      <alignment vertical="top" wrapText="1"/>
      <protection locked="0"/>
    </xf>
    <xf numFmtId="3" fontId="42" fillId="0" borderId="34" xfId="3" applyNumberFormat="1" applyFont="1" applyFill="1" applyBorder="1" applyAlignment="1" applyProtection="1">
      <alignment horizontal="right" wrapText="1"/>
      <protection locked="0"/>
    </xf>
    <xf numFmtId="49" fontId="39" fillId="0" borderId="41" xfId="3" applyNumberFormat="1" applyFont="1" applyFill="1" applyBorder="1" applyAlignment="1" applyProtection="1">
      <alignment horizontal="right" wrapText="1"/>
      <protection locked="0"/>
    </xf>
    <xf numFmtId="165" fontId="42" fillId="0" borderId="41" xfId="3" applyNumberFormat="1" applyFont="1" applyFill="1" applyBorder="1" applyAlignment="1" applyProtection="1">
      <alignment horizontal="right" wrapText="1"/>
      <protection locked="0"/>
    </xf>
    <xf numFmtId="165" fontId="34" fillId="0" borderId="42" xfId="3" applyNumberFormat="1" applyFont="1" applyFill="1" applyBorder="1" applyAlignment="1" applyProtection="1">
      <alignment horizontal="right" wrapText="1"/>
    </xf>
    <xf numFmtId="165" fontId="0" fillId="0" borderId="44" xfId="0" applyNumberFormat="1" applyBorder="1"/>
    <xf numFmtId="165" fontId="0" fillId="0" borderId="45" xfId="0" applyNumberFormat="1" applyBorder="1"/>
    <xf numFmtId="0" fontId="40" fillId="0" borderId="4" xfId="0" applyFont="1" applyFill="1" applyBorder="1" applyAlignment="1" applyProtection="1">
      <alignment vertical="top" wrapText="1"/>
      <protection locked="0"/>
    </xf>
    <xf numFmtId="0" fontId="29" fillId="3" borderId="5" xfId="0" applyFont="1" applyFill="1" applyBorder="1" applyAlignment="1" applyProtection="1">
      <alignment vertical="top" wrapText="1"/>
      <protection locked="0"/>
    </xf>
    <xf numFmtId="3" fontId="32" fillId="3" borderId="4" xfId="1" applyNumberFormat="1" applyFont="1" applyFill="1" applyBorder="1" applyAlignment="1" applyProtection="1">
      <alignment horizontal="right" wrapText="1"/>
    </xf>
    <xf numFmtId="49" fontId="32" fillId="3" borderId="8" xfId="1" applyNumberFormat="1" applyFont="1" applyFill="1" applyBorder="1" applyAlignment="1" applyProtection="1">
      <alignment horizontal="right" wrapText="1"/>
    </xf>
    <xf numFmtId="165" fontId="32" fillId="3" borderId="8" xfId="1" applyNumberFormat="1" applyFont="1" applyFill="1" applyBorder="1" applyAlignment="1" applyProtection="1">
      <alignment horizontal="right" wrapText="1"/>
      <protection locked="0"/>
    </xf>
    <xf numFmtId="165" fontId="32" fillId="3" borderId="46" xfId="3" applyNumberFormat="1" applyFont="1" applyFill="1" applyBorder="1" applyAlignment="1" applyProtection="1">
      <alignment horizontal="right" wrapText="1"/>
      <protection locked="0"/>
    </xf>
    <xf numFmtId="165" fontId="29" fillId="3" borderId="7" xfId="0" applyNumberFormat="1" applyFont="1" applyFill="1" applyBorder="1"/>
    <xf numFmtId="165" fontId="29" fillId="3" borderId="47" xfId="0" applyNumberFormat="1" applyFont="1" applyFill="1" applyBorder="1"/>
    <xf numFmtId="0" fontId="40" fillId="4" borderId="4" xfId="0" applyFont="1" applyFill="1" applyBorder="1" applyAlignment="1" applyProtection="1">
      <alignment horizontal="left" vertical="top" wrapText="1"/>
      <protection locked="0"/>
    </xf>
    <xf numFmtId="0" fontId="42" fillId="4" borderId="5" xfId="0" applyFont="1" applyFill="1" applyBorder="1" applyAlignment="1" applyProtection="1">
      <alignment vertical="top" wrapText="1"/>
      <protection locked="0"/>
    </xf>
    <xf numFmtId="3" fontId="42" fillId="4" borderId="4" xfId="3" applyNumberFormat="1" applyFont="1" applyFill="1" applyBorder="1" applyAlignment="1" applyProtection="1">
      <alignment horizontal="right" wrapText="1"/>
      <protection locked="0"/>
    </xf>
    <xf numFmtId="49" fontId="39" fillId="4" borderId="8" xfId="3" applyNumberFormat="1" applyFont="1" applyFill="1" applyBorder="1" applyAlignment="1" applyProtection="1">
      <alignment horizontal="right" wrapText="1"/>
      <protection locked="0"/>
    </xf>
    <xf numFmtId="165" fontId="39" fillId="4" borderId="8" xfId="3" applyNumberFormat="1" applyFont="1" applyFill="1" applyBorder="1" applyAlignment="1" applyProtection="1">
      <alignment horizontal="right" wrapText="1"/>
      <protection locked="0"/>
    </xf>
    <xf numFmtId="165" fontId="34" fillId="4" borderId="46" xfId="3" applyNumberFormat="1" applyFont="1" applyFill="1" applyBorder="1" applyAlignment="1" applyProtection="1">
      <alignment horizontal="right" wrapText="1"/>
    </xf>
    <xf numFmtId="165" fontId="0" fillId="0" borderId="7" xfId="0" applyNumberFormat="1" applyBorder="1"/>
    <xf numFmtId="165" fontId="0" fillId="0" borderId="47" xfId="0" applyNumberFormat="1" applyBorder="1"/>
    <xf numFmtId="0" fontId="40" fillId="0" borderId="4" xfId="0" applyFont="1" applyFill="1" applyBorder="1" applyAlignment="1" applyProtection="1">
      <alignment horizontal="left" vertical="top" wrapText="1"/>
      <protection locked="0"/>
    </xf>
    <xf numFmtId="0" fontId="42" fillId="0" borderId="5" xfId="0" applyFont="1" applyFill="1" applyBorder="1" applyAlignment="1" applyProtection="1">
      <alignment vertical="top" wrapText="1"/>
      <protection locked="0"/>
    </xf>
    <xf numFmtId="3" fontId="42" fillId="0" borderId="4" xfId="3" applyNumberFormat="1" applyFont="1" applyFill="1" applyBorder="1" applyAlignment="1" applyProtection="1">
      <alignment horizontal="right" wrapText="1"/>
      <protection locked="0"/>
    </xf>
    <xf numFmtId="49" fontId="39" fillId="0" borderId="8" xfId="3" applyNumberFormat="1" applyFont="1" applyFill="1" applyBorder="1" applyAlignment="1" applyProtection="1">
      <alignment horizontal="right" wrapText="1"/>
      <protection locked="0"/>
    </xf>
    <xf numFmtId="165" fontId="39" fillId="0" borderId="8" xfId="3" applyNumberFormat="1" applyFont="1" applyFill="1" applyBorder="1" applyAlignment="1" applyProtection="1">
      <alignment horizontal="right" wrapText="1"/>
      <protection locked="0"/>
    </xf>
    <xf numFmtId="165" fontId="34" fillId="0" borderId="46" xfId="3" applyNumberFormat="1" applyFont="1" applyFill="1" applyBorder="1" applyAlignment="1" applyProtection="1">
      <alignment horizontal="right" wrapText="1"/>
    </xf>
    <xf numFmtId="3" fontId="32" fillId="3" borderId="48" xfId="1" applyNumberFormat="1" applyFont="1" applyFill="1" applyBorder="1" applyAlignment="1" applyProtection="1">
      <alignment horizontal="right" wrapText="1"/>
    </xf>
    <xf numFmtId="165" fontId="32" fillId="3" borderId="8" xfId="1" applyNumberFormat="1" applyFont="1" applyFill="1" applyBorder="1" applyAlignment="1" applyProtection="1">
      <alignment horizontal="right" wrapText="1"/>
    </xf>
    <xf numFmtId="0" fontId="38" fillId="0" borderId="4" xfId="0" applyFont="1" applyFill="1" applyBorder="1" applyAlignment="1" applyProtection="1">
      <alignment horizontal="left" vertical="top" wrapText="1"/>
      <protection locked="0"/>
    </xf>
    <xf numFmtId="0" fontId="39" fillId="0" borderId="5" xfId="0" applyFont="1" applyFill="1" applyBorder="1" applyAlignment="1">
      <alignment wrapText="1"/>
    </xf>
    <xf numFmtId="3" fontId="39" fillId="0" borderId="4" xfId="0" applyNumberFormat="1" applyFont="1" applyFill="1" applyBorder="1" applyAlignment="1">
      <alignment horizontal="right" wrapText="1"/>
    </xf>
    <xf numFmtId="49" fontId="39" fillId="0" borderId="8" xfId="0" applyNumberFormat="1" applyFont="1" applyFill="1" applyBorder="1" applyAlignment="1">
      <alignment horizontal="right" wrapText="1"/>
    </xf>
    <xf numFmtId="165" fontId="39" fillId="0" borderId="8" xfId="0" applyNumberFormat="1" applyFont="1" applyFill="1" applyBorder="1" applyAlignment="1">
      <alignment horizontal="right" wrapText="1"/>
    </xf>
    <xf numFmtId="165" fontId="39" fillId="0" borderId="46" xfId="0" applyNumberFormat="1" applyFont="1" applyFill="1" applyBorder="1" applyAlignment="1">
      <alignment horizontal="right" wrapText="1"/>
    </xf>
    <xf numFmtId="3" fontId="39" fillId="4" borderId="4" xfId="0" applyNumberFormat="1" applyFont="1" applyFill="1" applyBorder="1" applyAlignment="1">
      <alignment horizontal="right" wrapText="1"/>
    </xf>
    <xf numFmtId="49" fontId="39" fillId="4" borderId="8" xfId="0" applyNumberFormat="1" applyFont="1" applyFill="1" applyBorder="1" applyAlignment="1">
      <alignment horizontal="right" wrapText="1"/>
    </xf>
    <xf numFmtId="165" fontId="39" fillId="4" borderId="8" xfId="0" applyNumberFormat="1" applyFont="1" applyFill="1" applyBorder="1" applyAlignment="1">
      <alignment horizontal="right" wrapText="1"/>
    </xf>
    <xf numFmtId="165" fontId="39" fillId="4" borderId="46" xfId="0" applyNumberFormat="1" applyFont="1" applyFill="1" applyBorder="1" applyAlignment="1">
      <alignment horizontal="right" wrapText="1"/>
    </xf>
    <xf numFmtId="0" fontId="38" fillId="3" borderId="5" xfId="0" applyFont="1" applyFill="1" applyBorder="1" applyAlignment="1" applyProtection="1">
      <alignment vertical="top" wrapText="1"/>
      <protection locked="0"/>
    </xf>
    <xf numFmtId="3" fontId="38" fillId="3" borderId="4" xfId="1" applyNumberFormat="1" applyFont="1" applyFill="1" applyBorder="1" applyAlignment="1" applyProtection="1">
      <alignment horizontal="right" wrapText="1"/>
    </xf>
    <xf numFmtId="49" fontId="38" fillId="3" borderId="8" xfId="1" applyNumberFormat="1" applyFont="1" applyFill="1" applyBorder="1" applyAlignment="1" applyProtection="1">
      <alignment horizontal="right" wrapText="1"/>
    </xf>
    <xf numFmtId="165" fontId="38" fillId="3" borderId="8" xfId="1" applyNumberFormat="1" applyFont="1" applyFill="1" applyBorder="1" applyAlignment="1" applyProtection="1">
      <alignment horizontal="right" wrapText="1"/>
      <protection locked="0"/>
    </xf>
    <xf numFmtId="0" fontId="39" fillId="0" borderId="5" xfId="0" applyFont="1" applyFill="1" applyBorder="1" applyAlignment="1" applyProtection="1">
      <alignment vertical="top" wrapText="1"/>
      <protection locked="0"/>
    </xf>
    <xf numFmtId="3" fontId="39" fillId="0" borderId="4" xfId="3" applyNumberFormat="1" applyFont="1" applyFill="1" applyBorder="1" applyAlignment="1" applyProtection="1">
      <alignment horizontal="right" wrapText="1"/>
      <protection locked="0"/>
    </xf>
    <xf numFmtId="165" fontId="39" fillId="0" borderId="46" xfId="3" applyNumberFormat="1" applyFont="1" applyFill="1" applyBorder="1" applyAlignment="1" applyProtection="1">
      <alignment horizontal="right" wrapText="1"/>
    </xf>
    <xf numFmtId="3" fontId="38" fillId="3" borderId="49" xfId="1" applyNumberFormat="1" applyFont="1" applyFill="1" applyBorder="1" applyAlignment="1" applyProtection="1">
      <alignment horizontal="right" wrapText="1"/>
    </xf>
    <xf numFmtId="49" fontId="38" fillId="3" borderId="50" xfId="1" applyNumberFormat="1" applyFont="1" applyFill="1" applyBorder="1" applyAlignment="1" applyProtection="1">
      <alignment horizontal="right" wrapText="1"/>
    </xf>
    <xf numFmtId="165" fontId="38" fillId="3" borderId="50" xfId="1" applyNumberFormat="1" applyFont="1" applyFill="1" applyBorder="1" applyAlignment="1" applyProtection="1">
      <alignment horizontal="right" wrapText="1"/>
      <protection locked="0"/>
    </xf>
    <xf numFmtId="3" fontId="39" fillId="0" borderId="4" xfId="0" applyNumberFormat="1" applyFont="1" applyFill="1" applyBorder="1" applyAlignment="1" applyProtection="1">
      <alignment horizontal="right" wrapText="1"/>
      <protection locked="0"/>
    </xf>
    <xf numFmtId="49" fontId="39" fillId="0" borderId="8" xfId="0" applyNumberFormat="1" applyFont="1" applyFill="1" applyBorder="1" applyAlignment="1" applyProtection="1">
      <alignment horizontal="right" wrapText="1"/>
      <protection locked="0"/>
    </xf>
    <xf numFmtId="165" fontId="39" fillId="0" borderId="8" xfId="0" applyNumberFormat="1" applyFont="1" applyFill="1" applyBorder="1" applyAlignment="1" applyProtection="1">
      <alignment horizontal="right" wrapText="1"/>
      <protection locked="0"/>
    </xf>
    <xf numFmtId="165" fontId="39" fillId="0" borderId="7" xfId="0" applyNumberFormat="1" applyFont="1" applyFill="1" applyBorder="1" applyAlignment="1">
      <alignment horizontal="right" wrapText="1"/>
    </xf>
    <xf numFmtId="0" fontId="39" fillId="0" borderId="4" xfId="0" applyFont="1" applyFill="1" applyBorder="1" applyAlignment="1" applyProtection="1">
      <alignment horizontal="left" vertical="top" wrapText="1"/>
      <protection locked="0"/>
    </xf>
    <xf numFmtId="0" fontId="39" fillId="0" borderId="49" xfId="0" applyFont="1" applyFill="1" applyBorder="1" applyAlignment="1" applyProtection="1">
      <alignment horizontal="left" vertical="top" wrapText="1"/>
      <protection locked="0"/>
    </xf>
    <xf numFmtId="0" fontId="43" fillId="0" borderId="9" xfId="0" applyFont="1" applyFill="1" applyBorder="1" applyAlignment="1" applyProtection="1">
      <alignment horizontal="left" vertical="top" wrapText="1"/>
      <protection locked="0"/>
    </xf>
    <xf numFmtId="0" fontId="43" fillId="3" borderId="11" xfId="0" applyFont="1" applyFill="1" applyBorder="1" applyAlignment="1" applyProtection="1">
      <alignment vertical="top" wrapText="1"/>
      <protection locked="0"/>
    </xf>
    <xf numFmtId="3" fontId="44" fillId="3" borderId="9" xfId="1" applyNumberFormat="1" applyFont="1" applyFill="1" applyBorder="1" applyAlignment="1" applyProtection="1">
      <alignment horizontal="right" wrapText="1"/>
    </xf>
    <xf numFmtId="49" fontId="44" fillId="3" borderId="10" xfId="1" applyNumberFormat="1" applyFont="1" applyFill="1" applyBorder="1" applyAlignment="1" applyProtection="1">
      <alignment horizontal="right" wrapText="1"/>
    </xf>
    <xf numFmtId="165" fontId="44" fillId="3" borderId="10" xfId="1" applyNumberFormat="1" applyFont="1" applyFill="1" applyBorder="1" applyAlignment="1" applyProtection="1">
      <alignment horizontal="right" wrapText="1"/>
      <protection locked="0"/>
    </xf>
    <xf numFmtId="165" fontId="32" fillId="3" borderId="51" xfId="3" applyNumberFormat="1" applyFont="1" applyFill="1" applyBorder="1" applyAlignment="1" applyProtection="1">
      <alignment horizontal="right" wrapText="1"/>
      <protection locked="0"/>
    </xf>
    <xf numFmtId="165" fontId="29" fillId="3" borderId="13" xfId="0" applyNumberFormat="1" applyFont="1" applyFill="1" applyBorder="1"/>
    <xf numFmtId="165" fontId="29" fillId="3" borderId="20" xfId="0" applyNumberFormat="1" applyFont="1" applyFill="1" applyBorder="1"/>
    <xf numFmtId="0" fontId="43" fillId="0" borderId="52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wrapText="1"/>
      <protection locked="0"/>
    </xf>
    <xf numFmtId="0" fontId="43" fillId="0" borderId="0" xfId="0" applyFont="1" applyBorder="1" applyAlignment="1" applyProtection="1">
      <protection locked="0"/>
    </xf>
    <xf numFmtId="165" fontId="43" fillId="0" borderId="0" xfId="3" applyNumberFormat="1" applyFont="1" applyBorder="1" applyAlignment="1" applyProtection="1">
      <alignment horizontal="right"/>
      <protection locked="0"/>
    </xf>
    <xf numFmtId="165" fontId="2" fillId="0" borderId="52" xfId="3" applyNumberFormat="1" applyFont="1" applyFill="1" applyBorder="1" applyAlignment="1" applyProtection="1">
      <protection locked="0"/>
    </xf>
    <xf numFmtId="0" fontId="44" fillId="0" borderId="29" xfId="2" applyFont="1" applyBorder="1" applyAlignment="1" applyProtection="1">
      <protection locked="0"/>
    </xf>
    <xf numFmtId="165" fontId="44" fillId="0" borderId="29" xfId="2" applyNumberFormat="1" applyFont="1" applyBorder="1" applyAlignment="1" applyProtection="1">
      <alignment horizontal="right"/>
      <protection locked="0"/>
    </xf>
    <xf numFmtId="0" fontId="44" fillId="0" borderId="53" xfId="2" applyFont="1" applyBorder="1" applyAlignment="1" applyProtection="1">
      <protection locked="0"/>
    </xf>
    <xf numFmtId="165" fontId="43" fillId="2" borderId="27" xfId="3" applyNumberFormat="1" applyFont="1" applyFill="1" applyBorder="1" applyAlignment="1" applyProtection="1">
      <protection locked="0"/>
    </xf>
    <xf numFmtId="165" fontId="43" fillId="3" borderId="27" xfId="3" applyNumberFormat="1" applyFont="1" applyFill="1" applyBorder="1" applyAlignment="1" applyProtection="1">
      <protection locked="0"/>
    </xf>
    <xf numFmtId="0" fontId="43" fillId="0" borderId="29" xfId="0" applyFont="1" applyBorder="1" applyAlignment="1" applyProtection="1">
      <alignment horizontal="left" vertical="top" wrapText="1"/>
      <protection locked="0"/>
    </xf>
    <xf numFmtId="165" fontId="44" fillId="0" borderId="0" xfId="3" applyNumberFormat="1" applyFont="1" applyFill="1" applyAlignment="1" applyProtection="1">
      <protection locked="0"/>
    </xf>
    <xf numFmtId="0" fontId="39" fillId="0" borderId="53" xfId="0" applyFont="1" applyBorder="1" applyAlignment="1"/>
    <xf numFmtId="3" fontId="39" fillId="2" borderId="37" xfId="0" applyNumberFormat="1" applyFont="1" applyFill="1" applyBorder="1" applyAlignment="1" applyProtection="1">
      <alignment horizontal="right"/>
      <protection locked="0"/>
    </xf>
    <xf numFmtId="0" fontId="39" fillId="0" borderId="38" xfId="0" applyFont="1" applyBorder="1" applyAlignment="1" applyProtection="1">
      <protection locked="0"/>
    </xf>
    <xf numFmtId="165" fontId="44" fillId="2" borderId="27" xfId="3" applyNumberFormat="1" applyFont="1" applyFill="1" applyBorder="1" applyAlignment="1" applyProtection="1">
      <protection locked="0"/>
    </xf>
    <xf numFmtId="165" fontId="44" fillId="3" borderId="27" xfId="3" applyNumberFormat="1" applyFont="1" applyFill="1" applyBorder="1" applyAlignment="1" applyProtection="1">
      <protection locked="0"/>
    </xf>
    <xf numFmtId="0" fontId="0" fillId="0" borderId="29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39" fillId="0" borderId="0" xfId="0" applyFont="1" applyFill="1" applyBorder="1" applyAlignment="1" applyProtection="1">
      <protection locked="0"/>
    </xf>
    <xf numFmtId="165" fontId="39" fillId="0" borderId="0" xfId="3" applyNumberFormat="1" applyFont="1" applyFill="1" applyBorder="1" applyAlignment="1" applyProtection="1">
      <protection locked="0"/>
    </xf>
    <xf numFmtId="169" fontId="39" fillId="0" borderId="0" xfId="3" applyNumberFormat="1" applyFont="1" applyFill="1" applyBorder="1" applyAlignment="1" applyProtection="1">
      <protection locked="0"/>
    </xf>
    <xf numFmtId="165" fontId="44" fillId="0" borderId="29" xfId="2" applyNumberFormat="1" applyFont="1" applyBorder="1" applyAlignment="1" applyProtection="1">
      <protection locked="0"/>
    </xf>
    <xf numFmtId="0" fontId="44" fillId="0" borderId="30" xfId="2" applyFont="1" applyBorder="1" applyAlignment="1" applyProtection="1">
      <protection locked="0"/>
    </xf>
    <xf numFmtId="165" fontId="44" fillId="2" borderId="27" xfId="1" applyNumberFormat="1" applyFont="1" applyFill="1" applyBorder="1" applyAlignment="1" applyProtection="1">
      <protection locked="0"/>
    </xf>
    <xf numFmtId="165" fontId="44" fillId="3" borderId="27" xfId="1" applyNumberFormat="1" applyFont="1" applyFill="1" applyBorder="1" applyAlignment="1" applyProtection="1">
      <protection locked="0"/>
    </xf>
    <xf numFmtId="0" fontId="44" fillId="0" borderId="0" xfId="2" applyFont="1" applyBorder="1" applyAlignment="1" applyProtection="1">
      <alignment horizontal="left" vertical="center" wrapText="1"/>
      <protection locked="0"/>
    </xf>
    <xf numFmtId="0" fontId="44" fillId="0" borderId="0" xfId="2" applyFont="1" applyBorder="1" applyAlignment="1" applyProtection="1">
      <alignment vertical="center" wrapText="1"/>
      <protection locked="0"/>
    </xf>
    <xf numFmtId="0" fontId="44" fillId="0" borderId="0" xfId="2" applyFont="1" applyBorder="1" applyAlignment="1" applyProtection="1">
      <alignment horizontal="left" vertical="center" readingOrder="1"/>
      <protection locked="0"/>
    </xf>
    <xf numFmtId="165" fontId="44" fillId="0" borderId="0" xfId="2" applyNumberFormat="1" applyFont="1" applyBorder="1" applyAlignment="1" applyProtection="1">
      <alignment horizontal="right" vertical="center"/>
      <protection locked="0"/>
    </xf>
    <xf numFmtId="0" fontId="44" fillId="0" borderId="0" xfId="2" applyFont="1" applyBorder="1" applyAlignment="1" applyProtection="1">
      <alignment horizontal="center" vertical="center"/>
      <protection locked="0"/>
    </xf>
    <xf numFmtId="165" fontId="44" fillId="4" borderId="0" xfId="1" applyNumberFormat="1" applyFont="1" applyFill="1" applyBorder="1" applyAlignment="1" applyProtection="1">
      <alignment vertical="center"/>
      <protection locked="0"/>
    </xf>
    <xf numFmtId="0" fontId="45" fillId="0" borderId="0" xfId="2" applyFont="1" applyAlignment="1" applyProtection="1">
      <alignment horizontal="left" vertical="center" wrapText="1"/>
      <protection locked="0"/>
    </xf>
    <xf numFmtId="0" fontId="47" fillId="0" borderId="0" xfId="2" applyFont="1" applyAlignment="1" applyProtection="1">
      <alignment horizontal="left" vertical="center" wrapText="1"/>
      <protection locked="0"/>
    </xf>
    <xf numFmtId="0" fontId="48" fillId="0" borderId="43" xfId="2" applyFont="1" applyBorder="1" applyAlignment="1" applyProtection="1">
      <alignment horizontal="left" wrapText="1"/>
      <protection locked="0"/>
    </xf>
    <xf numFmtId="0" fontId="47" fillId="0" borderId="0" xfId="2" applyFont="1" applyAlignment="1" applyProtection="1">
      <alignment horizontal="left" vertical="top" wrapText="1"/>
      <protection locked="0"/>
    </xf>
    <xf numFmtId="0" fontId="48" fillId="0" borderId="0" xfId="2" applyFont="1" applyAlignment="1" applyProtection="1">
      <alignment horizontal="left" vertical="top" wrapText="1"/>
      <protection locked="0"/>
    </xf>
    <xf numFmtId="0" fontId="40" fillId="0" borderId="3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 wrapText="1"/>
    </xf>
    <xf numFmtId="0" fontId="31" fillId="0" borderId="66" xfId="0" applyFont="1" applyBorder="1" applyAlignment="1">
      <alignment horizontal="left" vertical="center" wrapText="1"/>
    </xf>
    <xf numFmtId="0" fontId="29" fillId="0" borderId="5" xfId="0" applyFont="1" applyFill="1" applyBorder="1" applyAlignment="1" applyProtection="1">
      <alignment vertical="top" wrapText="1"/>
      <protection locked="0"/>
    </xf>
    <xf numFmtId="49" fontId="32" fillId="0" borderId="8" xfId="1" applyNumberFormat="1" applyFont="1" applyFill="1" applyBorder="1" applyAlignment="1" applyProtection="1">
      <alignment horizontal="right" wrapText="1"/>
    </xf>
    <xf numFmtId="165" fontId="32" fillId="0" borderId="8" xfId="1" applyNumberFormat="1" applyFont="1" applyFill="1" applyBorder="1" applyAlignment="1" applyProtection="1">
      <alignment horizontal="right" wrapText="1"/>
    </xf>
    <xf numFmtId="165" fontId="32" fillId="0" borderId="46" xfId="3" applyNumberFormat="1" applyFont="1" applyFill="1" applyBorder="1" applyAlignment="1" applyProtection="1">
      <alignment horizontal="right" wrapText="1"/>
      <protection locked="0"/>
    </xf>
    <xf numFmtId="0" fontId="31" fillId="0" borderId="66" xfId="0" applyFont="1" applyBorder="1" applyAlignment="1">
      <alignment horizontal="left" vertical="center"/>
    </xf>
    <xf numFmtId="0" fontId="38" fillId="0" borderId="5" xfId="0" applyFont="1" applyFill="1" applyBorder="1" applyAlignment="1" applyProtection="1">
      <alignment vertical="top" wrapText="1"/>
      <protection locked="0"/>
    </xf>
    <xf numFmtId="49" fontId="38" fillId="0" borderId="8" xfId="1" applyNumberFormat="1" applyFont="1" applyFill="1" applyBorder="1" applyAlignment="1" applyProtection="1">
      <alignment horizontal="right" wrapText="1"/>
    </xf>
    <xf numFmtId="165" fontId="38" fillId="0" borderId="8" xfId="1" applyNumberFormat="1" applyFont="1" applyFill="1" applyBorder="1" applyAlignment="1" applyProtection="1">
      <alignment horizontal="right" wrapText="1"/>
      <protection locked="0"/>
    </xf>
    <xf numFmtId="49" fontId="38" fillId="0" borderId="50" xfId="1" applyNumberFormat="1" applyFont="1" applyFill="1" applyBorder="1" applyAlignment="1" applyProtection="1">
      <alignment horizontal="right" wrapText="1"/>
    </xf>
    <xf numFmtId="165" fontId="38" fillId="0" borderId="50" xfId="1" applyNumberFormat="1" applyFont="1" applyFill="1" applyBorder="1" applyAlignment="1" applyProtection="1">
      <alignment horizontal="right" wrapText="1"/>
      <protection locked="0"/>
    </xf>
    <xf numFmtId="0" fontId="38" fillId="0" borderId="4" xfId="0" applyFont="1" applyFill="1" applyBorder="1" applyAlignment="1" applyProtection="1">
      <alignment horizontal="left" vertical="top"/>
      <protection locked="0"/>
    </xf>
    <xf numFmtId="0" fontId="39" fillId="0" borderId="5" xfId="0" applyFont="1" applyFill="1" applyBorder="1" applyAlignment="1"/>
    <xf numFmtId="4" fontId="42" fillId="0" borderId="34" xfId="3" applyNumberFormat="1" applyFont="1" applyFill="1" applyBorder="1" applyAlignment="1" applyProtection="1">
      <alignment horizontal="right" wrapText="1"/>
      <protection locked="0"/>
    </xf>
    <xf numFmtId="4" fontId="32" fillId="3" borderId="4" xfId="1" applyNumberFormat="1" applyFont="1" applyFill="1" applyBorder="1" applyAlignment="1" applyProtection="1">
      <alignment horizontal="right" wrapText="1"/>
    </xf>
    <xf numFmtId="4" fontId="42" fillId="4" borderId="4" xfId="3" applyNumberFormat="1" applyFont="1" applyFill="1" applyBorder="1" applyAlignment="1" applyProtection="1">
      <alignment horizontal="right" wrapText="1"/>
      <protection locked="0"/>
    </xf>
    <xf numFmtId="4" fontId="42" fillId="0" borderId="4" xfId="3" applyNumberFormat="1" applyFont="1" applyFill="1" applyBorder="1" applyAlignment="1" applyProtection="1">
      <alignment horizontal="right" wrapText="1"/>
      <protection locked="0"/>
    </xf>
    <xf numFmtId="4" fontId="32" fillId="3" borderId="48" xfId="1" applyNumberFormat="1" applyFont="1" applyFill="1" applyBorder="1" applyAlignment="1" applyProtection="1">
      <alignment horizontal="right" wrapText="1"/>
    </xf>
    <xf numFmtId="4" fontId="32" fillId="0" borderId="48" xfId="1" applyNumberFormat="1" applyFont="1" applyFill="1" applyBorder="1" applyAlignment="1" applyProtection="1">
      <alignment horizontal="right" wrapText="1"/>
    </xf>
    <xf numFmtId="4" fontId="39" fillId="0" borderId="4" xfId="0" applyNumberFormat="1" applyFont="1" applyFill="1" applyBorder="1" applyAlignment="1">
      <alignment horizontal="right" wrapText="1"/>
    </xf>
    <xf numFmtId="4" fontId="39" fillId="4" borderId="4" xfId="0" applyNumberFormat="1" applyFont="1" applyFill="1" applyBorder="1" applyAlignment="1">
      <alignment horizontal="right" wrapText="1"/>
    </xf>
    <xf numFmtId="4" fontId="38" fillId="3" borderId="4" xfId="1" applyNumberFormat="1" applyFont="1" applyFill="1" applyBorder="1" applyAlignment="1" applyProtection="1">
      <alignment horizontal="right" wrapText="1"/>
    </xf>
    <xf numFmtId="4" fontId="38" fillId="0" borderId="4" xfId="1" applyNumberFormat="1" applyFont="1" applyFill="1" applyBorder="1" applyAlignment="1" applyProtection="1">
      <alignment horizontal="right" wrapText="1"/>
    </xf>
    <xf numFmtId="4" fontId="39" fillId="0" borderId="4" xfId="3" applyNumberFormat="1" applyFont="1" applyFill="1" applyBorder="1" applyAlignment="1" applyProtection="1">
      <alignment horizontal="right" wrapText="1"/>
      <protection locked="0"/>
    </xf>
    <xf numFmtId="4" fontId="38" fillId="3" borderId="49" xfId="1" applyNumberFormat="1" applyFont="1" applyFill="1" applyBorder="1" applyAlignment="1" applyProtection="1">
      <alignment horizontal="right" wrapText="1"/>
    </xf>
    <xf numFmtId="4" fontId="38" fillId="0" borderId="49" xfId="1" applyNumberFormat="1" applyFont="1" applyFill="1" applyBorder="1" applyAlignment="1" applyProtection="1">
      <alignment horizontal="right" wrapText="1"/>
    </xf>
    <xf numFmtId="4" fontId="39" fillId="0" borderId="4" xfId="0" applyNumberFormat="1" applyFont="1" applyFill="1" applyBorder="1" applyAlignment="1" applyProtection="1">
      <alignment horizontal="right" wrapText="1"/>
      <protection locked="0"/>
    </xf>
    <xf numFmtId="14" fontId="47" fillId="0" borderId="43" xfId="2" applyNumberFormat="1" applyFont="1" applyBorder="1" applyAlignment="1" applyProtection="1">
      <alignment horizontal="left" wrapText="1"/>
      <protection locked="0"/>
    </xf>
    <xf numFmtId="0" fontId="17" fillId="0" borderId="25" xfId="0" applyFont="1" applyBorder="1" applyAlignment="1">
      <alignment horizontal="center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6" fillId="0" borderId="28" xfId="0" applyFont="1" applyFill="1" applyBorder="1" applyAlignment="1" applyProtection="1">
      <alignment horizontal="center" wrapText="1"/>
      <protection locked="0"/>
    </xf>
    <xf numFmtId="0" fontId="21" fillId="0" borderId="67" xfId="0" applyFont="1" applyBorder="1" applyAlignment="1">
      <alignment horizontal="center"/>
    </xf>
    <xf numFmtId="0" fontId="19" fillId="0" borderId="68" xfId="2" applyFont="1" applyBorder="1" applyAlignment="1" applyProtection="1">
      <alignment horizontal="center" vertical="center" wrapText="1"/>
      <protection locked="0"/>
    </xf>
    <xf numFmtId="0" fontId="19" fillId="0" borderId="67" xfId="2" applyFont="1" applyBorder="1" applyAlignment="1" applyProtection="1">
      <alignment horizontal="center" vertical="center" wrapText="1"/>
      <protection locked="0"/>
    </xf>
    <xf numFmtId="0" fontId="22" fillId="0" borderId="37" xfId="5" applyFont="1" applyFill="1" applyBorder="1" applyAlignment="1" applyProtection="1">
      <alignment horizontal="center" vertical="center" wrapText="1"/>
      <protection locked="0"/>
    </xf>
    <xf numFmtId="0" fontId="22" fillId="0" borderId="29" xfId="5" applyFont="1" applyFill="1" applyBorder="1" applyAlignment="1" applyProtection="1">
      <alignment horizontal="center" vertical="center" wrapText="1"/>
      <protection locked="0"/>
    </xf>
    <xf numFmtId="3" fontId="19" fillId="3" borderId="8" xfId="1" applyNumberFormat="1" applyFont="1" applyFill="1" applyBorder="1" applyAlignment="1" applyProtection="1">
      <alignment horizontal="center" wrapText="1"/>
    </xf>
    <xf numFmtId="3" fontId="27" fillId="4" borderId="8" xfId="3" applyNumberFormat="1" applyFont="1" applyFill="1" applyBorder="1" applyAlignment="1" applyProtection="1">
      <alignment horizontal="center" wrapText="1"/>
      <protection locked="0"/>
    </xf>
    <xf numFmtId="3" fontId="27" fillId="0" borderId="8" xfId="3" applyNumberFormat="1" applyFont="1" applyFill="1" applyBorder="1" applyAlignment="1" applyProtection="1">
      <alignment horizontal="center" wrapText="1"/>
      <protection locked="0"/>
    </xf>
    <xf numFmtId="3" fontId="19" fillId="3" borderId="5" xfId="1" applyNumberFormat="1" applyFont="1" applyFill="1" applyBorder="1" applyAlignment="1" applyProtection="1">
      <alignment horizontal="center" wrapText="1"/>
    </xf>
    <xf numFmtId="3" fontId="17" fillId="0" borderId="8" xfId="0" applyNumberFormat="1" applyFont="1" applyFill="1" applyBorder="1" applyAlignment="1">
      <alignment horizontal="center" wrapText="1"/>
    </xf>
    <xf numFmtId="3" fontId="17" fillId="4" borderId="8" xfId="0" applyNumberFormat="1" applyFont="1" applyFill="1" applyBorder="1" applyAlignment="1">
      <alignment horizontal="center" wrapText="1"/>
    </xf>
    <xf numFmtId="3" fontId="21" fillId="3" borderId="8" xfId="1" applyNumberFormat="1" applyFont="1" applyFill="1" applyBorder="1" applyAlignment="1" applyProtection="1">
      <alignment horizontal="center" wrapText="1"/>
    </xf>
    <xf numFmtId="3" fontId="17" fillId="0" borderId="8" xfId="3" applyNumberFormat="1" applyFont="1" applyFill="1" applyBorder="1" applyAlignment="1" applyProtection="1">
      <alignment horizontal="center" wrapText="1"/>
      <protection locked="0"/>
    </xf>
    <xf numFmtId="3" fontId="21" fillId="3" borderId="50" xfId="1" applyNumberFormat="1" applyFont="1" applyFill="1" applyBorder="1" applyAlignment="1" applyProtection="1">
      <alignment horizontal="center" wrapText="1"/>
    </xf>
    <xf numFmtId="3" fontId="21" fillId="0" borderId="50" xfId="1" applyNumberFormat="1" applyFont="1" applyFill="1" applyBorder="1" applyAlignment="1" applyProtection="1">
      <alignment horizontal="center" wrapText="1"/>
    </xf>
    <xf numFmtId="3" fontId="17" fillId="0" borderId="8" xfId="0" applyNumberFormat="1" applyFont="1" applyFill="1" applyBorder="1" applyAlignment="1" applyProtection="1">
      <alignment horizontal="center" wrapText="1"/>
      <protection locked="0"/>
    </xf>
    <xf numFmtId="3" fontId="15" fillId="3" borderId="10" xfId="1" applyNumberFormat="1" applyFont="1" applyFill="1" applyBorder="1" applyAlignment="1" applyProtection="1">
      <alignment horizontal="center" wrapText="1"/>
    </xf>
    <xf numFmtId="0" fontId="15" fillId="0" borderId="36" xfId="2" applyFont="1" applyBorder="1" applyAlignment="1" applyProtection="1">
      <alignment horizontal="center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center"/>
    </xf>
    <xf numFmtId="0" fontId="6" fillId="0" borderId="69" xfId="0" applyFont="1" applyFill="1" applyBorder="1" applyAlignment="1" applyProtection="1">
      <alignment horizontal="center"/>
      <protection locked="0"/>
    </xf>
    <xf numFmtId="0" fontId="5" fillId="0" borderId="36" xfId="2" applyFont="1" applyBorder="1" applyAlignment="1" applyProtection="1">
      <alignment horizontal="center"/>
      <protection locked="0"/>
    </xf>
    <xf numFmtId="165" fontId="28" fillId="2" borderId="38" xfId="3" applyNumberFormat="1" applyFont="1" applyFill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165" fontId="5" fillId="2" borderId="38" xfId="3" applyNumberFormat="1" applyFont="1" applyFill="1" applyBorder="1" applyAlignment="1" applyProtection="1">
      <alignment horizontal="center"/>
      <protection locked="0"/>
    </xf>
    <xf numFmtId="0" fontId="5" fillId="0" borderId="29" xfId="2" applyFont="1" applyBorder="1" applyAlignment="1" applyProtection="1">
      <alignment horizontal="center"/>
      <protection locked="0"/>
    </xf>
    <xf numFmtId="165" fontId="5" fillId="2" borderId="38" xfId="1" applyNumberFormat="1" applyFont="1" applyFill="1" applyBorder="1" applyAlignment="1" applyProtection="1">
      <alignment horizontal="center"/>
      <protection locked="0"/>
    </xf>
    <xf numFmtId="0" fontId="19" fillId="2" borderId="2" xfId="2" applyFont="1" applyFill="1" applyBorder="1" applyAlignment="1" applyProtection="1">
      <alignment horizontal="center" vertical="center"/>
      <protection locked="0"/>
    </xf>
    <xf numFmtId="0" fontId="19" fillId="2" borderId="3" xfId="2" applyFont="1" applyFill="1" applyBorder="1" applyAlignment="1" applyProtection="1">
      <alignment horizontal="center" vertical="center"/>
      <protection locked="0"/>
    </xf>
    <xf numFmtId="0" fontId="20" fillId="2" borderId="6" xfId="2" applyFont="1" applyFill="1" applyBorder="1" applyAlignment="1" applyProtection="1">
      <alignment horizontal="center" vertical="center" wrapText="1"/>
      <protection locked="0"/>
    </xf>
    <xf numFmtId="0" fontId="20" fillId="2" borderId="7" xfId="2" applyFont="1" applyFill="1" applyBorder="1" applyAlignment="1" applyProtection="1">
      <alignment horizontal="center" vertical="center" wrapText="1"/>
      <protection locked="0"/>
    </xf>
    <xf numFmtId="0" fontId="20" fillId="3" borderId="6" xfId="2" applyFont="1" applyFill="1" applyBorder="1" applyAlignment="1" applyProtection="1">
      <alignment horizontal="center" vertical="center"/>
      <protection locked="0"/>
    </xf>
    <xf numFmtId="0" fontId="20" fillId="3" borderId="7" xfId="2" applyFont="1" applyFill="1" applyBorder="1" applyAlignment="1" applyProtection="1">
      <alignment horizontal="center" vertical="center"/>
      <protection locked="0"/>
    </xf>
    <xf numFmtId="0" fontId="46" fillId="0" borderId="0" xfId="2" applyFont="1" applyAlignment="1" applyProtection="1">
      <alignment horizontal="left" vertical="top" wrapText="1"/>
      <protection locked="0"/>
    </xf>
    <xf numFmtId="0" fontId="45" fillId="0" borderId="0" xfId="2" applyFont="1" applyAlignment="1" applyProtection="1">
      <alignment horizontal="left" vertical="top" wrapText="1"/>
      <protection locked="0"/>
    </xf>
    <xf numFmtId="0" fontId="22" fillId="0" borderId="28" xfId="5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19" fillId="2" borderId="70" xfId="2" applyFont="1" applyFill="1" applyBorder="1" applyAlignment="1" applyProtection="1">
      <alignment horizontal="center" vertical="center"/>
      <protection locked="0"/>
    </xf>
    <xf numFmtId="0" fontId="20" fillId="2" borderId="46" xfId="2" applyFont="1" applyFill="1" applyBorder="1" applyAlignment="1" applyProtection="1">
      <alignment horizontal="center" vertical="center" wrapText="1"/>
      <protection locked="0"/>
    </xf>
    <xf numFmtId="0" fontId="20" fillId="3" borderId="46" xfId="2" applyFont="1" applyFill="1" applyBorder="1" applyAlignment="1" applyProtection="1">
      <alignment horizontal="center" vertical="center"/>
      <protection locked="0"/>
    </xf>
    <xf numFmtId="166" fontId="20" fillId="0" borderId="46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38" xfId="5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Fill="1" applyBorder="1" applyAlignment="1" applyProtection="1">
      <alignment horizontal="center" vertical="center" wrapText="1"/>
      <protection locked="0"/>
    </xf>
    <xf numFmtId="0" fontId="22" fillId="0" borderId="71" xfId="5" applyFont="1" applyFill="1" applyBorder="1" applyAlignment="1" applyProtection="1">
      <alignment horizontal="center" vertical="center" wrapText="1"/>
      <protection locked="0"/>
    </xf>
    <xf numFmtId="0" fontId="22" fillId="0" borderId="19" xfId="5" applyFont="1" applyFill="1" applyBorder="1" applyAlignment="1" applyProtection="1">
      <alignment horizontal="center" vertical="center" wrapText="1"/>
      <protection locked="0"/>
    </xf>
    <xf numFmtId="0" fontId="22" fillId="0" borderId="72" xfId="5" applyFont="1" applyFill="1" applyBorder="1" applyAlignment="1" applyProtection="1">
      <alignment horizontal="center" vertical="center" wrapText="1"/>
      <protection locked="0"/>
    </xf>
    <xf numFmtId="0" fontId="19" fillId="0" borderId="75" xfId="2" applyFont="1" applyBorder="1" applyAlignment="1" applyProtection="1">
      <alignment horizontal="center" vertical="center" wrapText="1"/>
      <protection locked="0"/>
    </xf>
    <xf numFmtId="165" fontId="23" fillId="0" borderId="39" xfId="3" applyNumberFormat="1" applyFont="1" applyFill="1" applyBorder="1" applyAlignment="1" applyProtection="1">
      <alignment horizontal="center" vertical="center" wrapText="1"/>
      <protection locked="0"/>
    </xf>
    <xf numFmtId="165" fontId="19" fillId="0" borderId="77" xfId="3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top"/>
    </xf>
    <xf numFmtId="0" fontId="21" fillId="0" borderId="48" xfId="0" applyFont="1" applyFill="1" applyBorder="1" applyAlignment="1" applyProtection="1">
      <alignment horizontal="center" vertical="top" wrapText="1"/>
      <protection locked="0"/>
    </xf>
    <xf numFmtId="0" fontId="21" fillId="0" borderId="67" xfId="0" applyFont="1" applyFill="1" applyBorder="1" applyAlignment="1" applyProtection="1">
      <alignment horizontal="center" vertical="top" wrapText="1"/>
      <protection locked="0"/>
    </xf>
    <xf numFmtId="0" fontId="25" fillId="0" borderId="41" xfId="0" applyFont="1" applyFill="1" applyBorder="1" applyAlignment="1" applyProtection="1">
      <alignment horizontal="center" vertical="top" wrapText="1"/>
      <protection locked="0"/>
    </xf>
    <xf numFmtId="0" fontId="25" fillId="0" borderId="8" xfId="0" applyFont="1" applyFill="1" applyBorder="1" applyAlignment="1" applyProtection="1">
      <alignment horizontal="center" vertical="top" wrapText="1"/>
      <protection locked="0"/>
    </xf>
    <xf numFmtId="0" fontId="21" fillId="0" borderId="8" xfId="0" applyFont="1" applyFill="1" applyBorder="1" applyAlignment="1" applyProtection="1">
      <alignment horizontal="center" vertical="top" wrapText="1"/>
      <protection locked="0"/>
    </xf>
    <xf numFmtId="0" fontId="25" fillId="4" borderId="8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29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51" fillId="5" borderId="78" xfId="0" applyFont="1" applyFill="1" applyBorder="1" applyAlignment="1" applyProtection="1">
      <alignment vertical="center" wrapText="1"/>
    </xf>
    <xf numFmtId="0" fontId="49" fillId="6" borderId="31" xfId="0" applyFont="1" applyFill="1" applyBorder="1" applyAlignment="1" applyProtection="1">
      <alignment horizontal="center" vertical="center" wrapText="1"/>
    </xf>
    <xf numFmtId="0" fontId="49" fillId="6" borderId="14" xfId="0" applyFont="1" applyFill="1" applyBorder="1" applyAlignment="1" applyProtection="1">
      <alignment horizontal="center" vertical="center" wrapText="1"/>
    </xf>
    <xf numFmtId="0" fontId="49" fillId="6" borderId="79" xfId="0" applyFont="1" applyFill="1" applyBorder="1" applyAlignment="1" applyProtection="1">
      <alignment horizontal="center" vertical="center" wrapText="1"/>
    </xf>
    <xf numFmtId="0" fontId="53" fillId="0" borderId="41" xfId="0" applyNumberFormat="1" applyFont="1" applyBorder="1" applyAlignment="1" applyProtection="1">
      <alignment horizontal="center" vertical="center" wrapText="1"/>
      <protection locked="0"/>
    </xf>
    <xf numFmtId="0" fontId="53" fillId="0" borderId="68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54" fillId="7" borderId="81" xfId="0" applyFont="1" applyFill="1" applyBorder="1" applyAlignment="1" applyProtection="1">
      <alignment vertical="center" wrapText="1"/>
    </xf>
    <xf numFmtId="0" fontId="55" fillId="7" borderId="82" xfId="0" applyFont="1" applyFill="1" applyBorder="1" applyAlignment="1" applyProtection="1">
      <alignment horizontal="center" vertical="center" wrapText="1"/>
    </xf>
    <xf numFmtId="0" fontId="55" fillId="7" borderId="83" xfId="0" applyFont="1" applyFill="1" applyBorder="1" applyAlignment="1" applyProtection="1">
      <alignment horizontal="center" vertical="center" wrapText="1"/>
    </xf>
    <xf numFmtId="0" fontId="55" fillId="7" borderId="78" xfId="0" applyFont="1" applyFill="1" applyBorder="1" applyAlignment="1" applyProtection="1">
      <alignment horizontal="center" vertical="center" wrapText="1"/>
    </xf>
    <xf numFmtId="0" fontId="29" fillId="8" borderId="93" xfId="0" applyFont="1" applyFill="1" applyBorder="1" applyAlignment="1" applyProtection="1">
      <alignment horizontal="right" vertical="center" wrapText="1"/>
    </xf>
    <xf numFmtId="0" fontId="29" fillId="8" borderId="94" xfId="0" applyFont="1" applyFill="1" applyBorder="1" applyAlignment="1" applyProtection="1">
      <alignment horizontal="center" vertical="center" wrapText="1"/>
    </xf>
    <xf numFmtId="0" fontId="29" fillId="8" borderId="96" xfId="0" applyFont="1" applyFill="1" applyBorder="1" applyAlignment="1" applyProtection="1">
      <alignment horizontal="center" vertical="center" wrapText="1"/>
    </xf>
    <xf numFmtId="0" fontId="29" fillId="8" borderId="97" xfId="0" applyFont="1" applyFill="1" applyBorder="1" applyAlignment="1" applyProtection="1">
      <alignment horizontal="center" vertical="center" wrapText="1"/>
    </xf>
    <xf numFmtId="0" fontId="0" fillId="8" borderId="98" xfId="0" applyFill="1" applyBorder="1" applyAlignment="1" applyProtection="1">
      <alignment horizontal="right" vertical="center" wrapText="1"/>
    </xf>
    <xf numFmtId="0" fontId="50" fillId="8" borderId="99" xfId="0" applyFont="1" applyFill="1" applyBorder="1" applyAlignment="1" applyProtection="1">
      <alignment horizontal="center" vertical="center" wrapText="1"/>
      <protection locked="0"/>
    </xf>
    <xf numFmtId="0" fontId="50" fillId="8" borderId="101" xfId="0" applyFont="1" applyFill="1" applyBorder="1" applyAlignment="1" applyProtection="1">
      <alignment horizontal="center" vertical="center" wrapText="1"/>
      <protection locked="0"/>
    </xf>
    <xf numFmtId="0" fontId="0" fillId="8" borderId="102" xfId="0" applyFont="1" applyFill="1" applyBorder="1" applyAlignment="1" applyProtection="1">
      <alignment horizontal="center" vertical="center" wrapText="1"/>
      <protection locked="0"/>
    </xf>
    <xf numFmtId="0" fontId="0" fillId="8" borderId="102" xfId="0" applyFill="1" applyBorder="1" applyAlignment="1" applyProtection="1">
      <alignment wrapText="1"/>
      <protection locked="0"/>
    </xf>
    <xf numFmtId="0" fontId="0" fillId="8" borderId="103" xfId="0" applyFill="1" applyBorder="1" applyAlignment="1" applyProtection="1">
      <alignment horizontal="right" vertical="center" wrapText="1"/>
    </xf>
    <xf numFmtId="0" fontId="50" fillId="8" borderId="100" xfId="0" applyFont="1" applyFill="1" applyBorder="1" applyAlignment="1" applyProtection="1">
      <alignment horizontal="center" vertical="center" wrapText="1"/>
      <protection locked="0"/>
    </xf>
    <xf numFmtId="0" fontId="50" fillId="8" borderId="100" xfId="0" applyFont="1" applyFill="1" applyBorder="1" applyAlignment="1" applyProtection="1">
      <alignment horizontal="center" vertical="top"/>
      <protection locked="0"/>
    </xf>
    <xf numFmtId="0" fontId="50" fillId="8" borderId="104" xfId="0" applyFont="1" applyFill="1" applyBorder="1" applyAlignment="1" applyProtection="1">
      <alignment horizontal="center" vertical="center" wrapText="1"/>
      <protection locked="0"/>
    </xf>
    <xf numFmtId="0" fontId="0" fillId="8" borderId="105" xfId="0" applyFill="1" applyBorder="1" applyAlignment="1" applyProtection="1">
      <alignment wrapText="1"/>
      <protection locked="0"/>
    </xf>
    <xf numFmtId="0" fontId="57" fillId="0" borderId="92" xfId="0" applyNumberFormat="1" applyFont="1" applyBorder="1" applyAlignment="1" applyProtection="1">
      <alignment horizontal="center" vertical="center" wrapText="1"/>
      <protection locked="0"/>
    </xf>
    <xf numFmtId="0" fontId="57" fillId="0" borderId="66" xfId="0" applyFont="1" applyFill="1" applyBorder="1" applyAlignment="1" applyProtection="1">
      <alignment horizontal="center" vertical="center" wrapText="1"/>
      <protection locked="0"/>
    </xf>
    <xf numFmtId="0" fontId="29" fillId="8" borderId="98" xfId="0" applyFont="1" applyFill="1" applyBorder="1" applyAlignment="1" applyProtection="1">
      <alignment horizontal="right" vertical="center" wrapText="1"/>
    </xf>
    <xf numFmtId="0" fontId="29" fillId="8" borderId="109" xfId="0" applyFont="1" applyFill="1" applyBorder="1" applyAlignment="1" applyProtection="1">
      <alignment horizontal="center" vertical="center" wrapText="1"/>
    </xf>
    <xf numFmtId="0" fontId="29" fillId="8" borderId="110" xfId="0" applyFont="1" applyFill="1" applyBorder="1" applyAlignment="1" applyProtection="1">
      <alignment horizontal="center" vertical="center" wrapText="1"/>
    </xf>
    <xf numFmtId="0" fontId="29" fillId="8" borderId="111" xfId="0" applyFont="1" applyFill="1" applyBorder="1" applyAlignment="1" applyProtection="1">
      <alignment horizontal="center" vertical="center" wrapText="1"/>
    </xf>
    <xf numFmtId="0" fontId="29" fillId="8" borderId="99" xfId="0" applyFont="1" applyFill="1" applyBorder="1" applyAlignment="1" applyProtection="1">
      <alignment horizontal="center" vertical="center" wrapText="1"/>
      <protection locked="0"/>
    </xf>
    <xf numFmtId="0" fontId="0" fillId="8" borderId="99" xfId="0" applyFont="1" applyFill="1" applyBorder="1" applyAlignment="1" applyProtection="1">
      <alignment horizontal="center" vertical="center" wrapText="1"/>
      <protection locked="0"/>
    </xf>
    <xf numFmtId="167" fontId="0" fillId="8" borderId="99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01" xfId="0" applyFont="1" applyFill="1" applyBorder="1" applyAlignment="1" applyProtection="1">
      <alignment horizontal="center" vertical="center" wrapText="1"/>
      <protection locked="0"/>
    </xf>
    <xf numFmtId="0" fontId="0" fillId="8" borderId="99" xfId="0" applyFill="1" applyBorder="1" applyAlignment="1" applyProtection="1">
      <alignment horizontal="center" wrapText="1"/>
      <protection locked="0"/>
    </xf>
    <xf numFmtId="0" fontId="0" fillId="8" borderId="99" xfId="0" applyFill="1" applyBorder="1" applyAlignment="1" applyProtection="1">
      <alignment wrapText="1"/>
      <protection locked="0"/>
    </xf>
    <xf numFmtId="167" fontId="0" fillId="8" borderId="99" xfId="0" applyNumberFormat="1" applyFill="1" applyBorder="1" applyAlignment="1" applyProtection="1">
      <alignment wrapText="1"/>
      <protection locked="0"/>
    </xf>
    <xf numFmtId="0" fontId="0" fillId="8" borderId="101" xfId="0" applyFill="1" applyBorder="1" applyAlignment="1" applyProtection="1">
      <alignment wrapText="1"/>
      <protection locked="0"/>
    </xf>
    <xf numFmtId="0" fontId="0" fillId="8" borderId="100" xfId="0" applyFill="1" applyBorder="1" applyAlignment="1" applyProtection="1">
      <alignment horizontal="center" wrapText="1"/>
      <protection locked="0"/>
    </xf>
    <xf numFmtId="0" fontId="0" fillId="8" borderId="100" xfId="0" applyFill="1" applyBorder="1" applyAlignment="1" applyProtection="1">
      <alignment wrapText="1"/>
      <protection locked="0"/>
    </xf>
    <xf numFmtId="167" fontId="0" fillId="8" borderId="112" xfId="0" applyNumberFormat="1" applyFill="1" applyBorder="1" applyAlignment="1" applyProtection="1">
      <alignment wrapText="1"/>
      <protection locked="0"/>
    </xf>
    <xf numFmtId="0" fontId="0" fillId="8" borderId="104" xfId="0" applyFill="1" applyBorder="1" applyAlignment="1" applyProtection="1">
      <alignment wrapText="1"/>
      <protection locked="0"/>
    </xf>
    <xf numFmtId="0" fontId="29" fillId="8" borderId="115" xfId="0" applyFont="1" applyFill="1" applyBorder="1" applyAlignment="1" applyProtection="1">
      <alignment horizontal="right" vertical="center" wrapText="1"/>
    </xf>
    <xf numFmtId="0" fontId="29" fillId="8" borderId="116" xfId="0" applyFont="1" applyFill="1" applyBorder="1" applyAlignment="1" applyProtection="1">
      <alignment horizontal="center" vertical="center" wrapText="1"/>
    </xf>
    <xf numFmtId="0" fontId="29" fillId="8" borderId="117" xfId="0" applyFont="1" applyFill="1" applyBorder="1" applyAlignment="1" applyProtection="1">
      <alignment horizontal="center" vertical="center" wrapText="1"/>
    </xf>
    <xf numFmtId="167" fontId="0" fillId="8" borderId="99" xfId="0" applyNumberFormat="1" applyFill="1" applyBorder="1" applyAlignment="1" applyProtection="1">
      <alignment horizontal="center" wrapText="1"/>
      <protection locked="0"/>
    </xf>
    <xf numFmtId="167" fontId="0" fillId="8" borderId="112" xfId="0" applyNumberFormat="1" applyFill="1" applyBorder="1" applyAlignment="1" applyProtection="1">
      <alignment horizontal="center" wrapText="1"/>
      <protection locked="0"/>
    </xf>
    <xf numFmtId="0" fontId="0" fillId="8" borderId="118" xfId="0" applyFill="1" applyBorder="1" applyAlignment="1" applyProtection="1">
      <alignment wrapText="1"/>
      <protection locked="0"/>
    </xf>
    <xf numFmtId="0" fontId="0" fillId="8" borderId="119" xfId="0" applyFill="1" applyBorder="1" applyAlignment="1" applyProtection="1">
      <alignment wrapText="1"/>
      <protection locked="0"/>
    </xf>
    <xf numFmtId="0" fontId="0" fillId="0" borderId="29" xfId="0" applyBorder="1" applyProtection="1"/>
    <xf numFmtId="0" fontId="0" fillId="0" borderId="29" xfId="0" applyBorder="1" applyAlignment="1" applyProtection="1">
      <alignment horizontal="center"/>
    </xf>
    <xf numFmtId="0" fontId="0" fillId="0" borderId="29" xfId="0" applyBorder="1"/>
    <xf numFmtId="0" fontId="50" fillId="8" borderId="99" xfId="0" applyFont="1" applyFill="1" applyBorder="1" applyAlignment="1" applyProtection="1">
      <alignment horizontal="center" vertical="center"/>
      <protection locked="0"/>
    </xf>
    <xf numFmtId="0" fontId="0" fillId="8" borderId="121" xfId="0" applyFill="1" applyBorder="1" applyAlignment="1" applyProtection="1">
      <alignment wrapText="1"/>
      <protection locked="0"/>
    </xf>
    <xf numFmtId="0" fontId="57" fillId="0" borderId="66" xfId="0" applyFont="1" applyBorder="1" applyAlignment="1" applyProtection="1">
      <alignment horizontal="center" vertical="center" wrapText="1"/>
      <protection locked="0"/>
    </xf>
    <xf numFmtId="0" fontId="57" fillId="0" borderId="122" xfId="0" applyNumberFormat="1" applyFont="1" applyBorder="1" applyAlignment="1" applyProtection="1">
      <alignment horizontal="center" vertical="center" wrapText="1"/>
      <protection locked="0"/>
    </xf>
    <xf numFmtId="0" fontId="0" fillId="8" borderId="123" xfId="0" applyFill="1" applyBorder="1" applyAlignment="1" applyProtection="1">
      <alignment horizontal="right" vertical="center" wrapText="1"/>
    </xf>
    <xf numFmtId="0" fontId="0" fillId="8" borderId="112" xfId="0" applyFill="1" applyBorder="1" applyAlignment="1" applyProtection="1">
      <alignment horizontal="center" wrapText="1"/>
      <protection locked="0"/>
    </xf>
    <xf numFmtId="0" fontId="0" fillId="8" borderId="112" xfId="0" applyFill="1" applyBorder="1" applyAlignment="1" applyProtection="1">
      <alignment wrapText="1"/>
      <protection locked="0"/>
    </xf>
    <xf numFmtId="0" fontId="57" fillId="0" borderId="43" xfId="0" applyNumberFormat="1" applyFont="1" applyBorder="1" applyAlignment="1" applyProtection="1">
      <alignment horizontal="center" vertical="center" wrapText="1"/>
      <protection locked="0"/>
    </xf>
    <xf numFmtId="0" fontId="57" fillId="0" borderId="120" xfId="0" applyNumberFormat="1" applyFont="1" applyBorder="1" applyAlignment="1" applyProtection="1">
      <alignment horizontal="center" vertical="center" wrapText="1"/>
      <protection locked="0"/>
    </xf>
    <xf numFmtId="0" fontId="57" fillId="0" borderId="50" xfId="0" applyNumberFormat="1" applyFont="1" applyBorder="1" applyAlignment="1" applyProtection="1">
      <alignment horizontal="center" vertical="center" wrapText="1"/>
      <protection locked="0"/>
    </xf>
    <xf numFmtId="0" fontId="29" fillId="8" borderId="128" xfId="0" applyFont="1" applyFill="1" applyBorder="1" applyAlignment="1" applyProtection="1">
      <alignment horizontal="center" vertical="center" wrapText="1"/>
    </xf>
    <xf numFmtId="0" fontId="0" fillId="8" borderId="129" xfId="0" applyFill="1" applyBorder="1" applyAlignment="1" applyProtection="1">
      <alignment horizontal="right" vertical="center" wrapText="1"/>
    </xf>
    <xf numFmtId="0" fontId="0" fillId="8" borderId="121" xfId="0" applyFill="1" applyBorder="1" applyAlignment="1" applyProtection="1">
      <alignment horizontal="center" wrapText="1"/>
      <protection locked="0"/>
    </xf>
    <xf numFmtId="167" fontId="0" fillId="8" borderId="121" xfId="0" applyNumberFormat="1" applyFill="1" applyBorder="1" applyAlignment="1" applyProtection="1">
      <alignment wrapText="1"/>
      <protection locked="0"/>
    </xf>
    <xf numFmtId="0" fontId="0" fillId="8" borderId="130" xfId="0" applyFill="1" applyBorder="1" applyAlignment="1" applyProtection="1">
      <alignment wrapText="1"/>
      <protection locked="0"/>
    </xf>
    <xf numFmtId="0" fontId="0" fillId="8" borderId="131" xfId="0" applyFill="1" applyBorder="1" applyAlignment="1" applyProtection="1">
      <alignment wrapText="1"/>
      <protection locked="0"/>
    </xf>
    <xf numFmtId="0" fontId="0" fillId="0" borderId="0" xfId="0" applyBorder="1"/>
    <xf numFmtId="0" fontId="57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Border="1" applyProtection="1"/>
    <xf numFmtId="0" fontId="0" fillId="0" borderId="32" xfId="0" applyBorder="1" applyAlignment="1" applyProtection="1">
      <alignment horizontal="center"/>
    </xf>
    <xf numFmtId="0" fontId="0" fillId="0" borderId="32" xfId="0" applyBorder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50" fillId="0" borderId="0" xfId="0" applyFont="1" applyBorder="1" applyAlignment="1" applyProtection="1">
      <alignment horizontal="right" indent="1"/>
    </xf>
    <xf numFmtId="0" fontId="0" fillId="0" borderId="0" xfId="0" applyBorder="1" applyAlignment="1" applyProtection="1">
      <alignment horizontal="right" indent="1"/>
    </xf>
    <xf numFmtId="0" fontId="29" fillId="0" borderId="0" xfId="0" applyFont="1" applyAlignment="1">
      <alignment horizontal="right"/>
    </xf>
    <xf numFmtId="0" fontId="29" fillId="0" borderId="0" xfId="0" applyFont="1"/>
    <xf numFmtId="167" fontId="29" fillId="0" borderId="77" xfId="0" applyNumberFormat="1" applyFont="1" applyBorder="1"/>
    <xf numFmtId="0" fontId="0" fillId="0" borderId="0" xfId="0" applyFont="1" applyAlignment="1" applyProtection="1">
      <alignment horizontal="center" wrapText="1"/>
    </xf>
    <xf numFmtId="0" fontId="57" fillId="0" borderId="41" xfId="0" applyNumberFormat="1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>
      <alignment horizontal="left" vertical="center" wrapText="1"/>
    </xf>
    <xf numFmtId="0" fontId="57" fillId="0" borderId="68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57" fillId="0" borderId="43" xfId="0" applyNumberFormat="1" applyFont="1" applyBorder="1" applyAlignment="1" applyProtection="1">
      <alignment horizontal="left" vertical="center" wrapText="1"/>
      <protection locked="0"/>
    </xf>
    <xf numFmtId="0" fontId="57" fillId="0" borderId="0" xfId="0" applyNumberFormat="1" applyFont="1" applyBorder="1" applyAlignment="1" applyProtection="1">
      <alignment horizontal="left" vertical="center" wrapText="1"/>
      <protection locked="0"/>
    </xf>
    <xf numFmtId="0" fontId="57" fillId="0" borderId="92" xfId="0" applyNumberFormat="1" applyFont="1" applyBorder="1" applyAlignment="1" applyProtection="1">
      <alignment horizontal="left" vertical="center" wrapText="1"/>
      <protection locked="0"/>
    </xf>
    <xf numFmtId="0" fontId="57" fillId="0" borderId="95" xfId="0" applyNumberFormat="1" applyFont="1" applyBorder="1" applyAlignment="1" applyProtection="1">
      <alignment horizontal="left" vertical="center" wrapText="1"/>
      <protection locked="0"/>
    </xf>
    <xf numFmtId="167" fontId="0" fillId="8" borderId="99" xfId="0" applyNumberFormat="1" applyFill="1" applyBorder="1" applyAlignment="1" applyProtection="1">
      <alignment horizontal="left" vertical="center" wrapText="1"/>
      <protection locked="0"/>
    </xf>
    <xf numFmtId="0" fontId="0" fillId="8" borderId="101" xfId="0" applyFont="1" applyFill="1" applyBorder="1" applyAlignment="1" applyProtection="1">
      <alignment horizontal="left" vertical="center"/>
      <protection locked="0"/>
    </xf>
    <xf numFmtId="167" fontId="0" fillId="8" borderId="99" xfId="0" applyNumberFormat="1" applyFill="1" applyBorder="1" applyAlignment="1" applyProtection="1">
      <alignment horizontal="center" vertical="center" wrapText="1"/>
      <protection locked="0"/>
    </xf>
    <xf numFmtId="0" fontId="0" fillId="8" borderId="101" xfId="0" applyFill="1" applyBorder="1" applyAlignment="1" applyProtection="1">
      <alignment horizontal="left" vertical="center" wrapText="1"/>
      <protection locked="0"/>
    </xf>
    <xf numFmtId="167" fontId="0" fillId="8" borderId="100" xfId="0" applyNumberFormat="1" applyFill="1" applyBorder="1" applyAlignment="1" applyProtection="1">
      <alignment horizontal="left" vertical="center" wrapText="1"/>
      <protection locked="0"/>
    </xf>
    <xf numFmtId="167" fontId="0" fillId="8" borderId="112" xfId="0" applyNumberFormat="1" applyFill="1" applyBorder="1" applyAlignment="1" applyProtection="1">
      <alignment horizontal="center" vertical="center" wrapText="1"/>
      <protection locked="0"/>
    </xf>
    <xf numFmtId="0" fontId="0" fillId="8" borderId="101" xfId="0" applyFont="1" applyFill="1" applyBorder="1" applyAlignment="1" applyProtection="1">
      <alignment horizontal="left" vertical="center" wrapText="1"/>
      <protection locked="0"/>
    </xf>
    <xf numFmtId="0" fontId="58" fillId="0" borderId="92" xfId="0" applyNumberFormat="1" applyFont="1" applyBorder="1" applyAlignment="1" applyProtection="1">
      <alignment horizontal="center" vertical="center" wrapText="1"/>
      <protection locked="0"/>
    </xf>
    <xf numFmtId="0" fontId="0" fillId="0" borderId="86" xfId="0" applyFill="1" applyBorder="1" applyAlignment="1" applyProtection="1">
      <alignment horizontal="center" wrapText="1"/>
      <protection locked="0"/>
    </xf>
    <xf numFmtId="0" fontId="58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107" xfId="0" applyFill="1" applyBorder="1" applyAlignment="1" applyProtection="1">
      <alignment horizontal="center" vertical="center" wrapText="1"/>
      <protection locked="0"/>
    </xf>
    <xf numFmtId="167" fontId="0" fillId="8" borderId="100" xfId="0" applyNumberFormat="1" applyFill="1" applyBorder="1" applyAlignment="1" applyProtection="1">
      <alignment horizontal="center" wrapText="1"/>
      <protection locked="0"/>
    </xf>
    <xf numFmtId="0" fontId="0" fillId="8" borderId="101" xfId="0" applyFill="1" applyBorder="1" applyAlignment="1" applyProtection="1">
      <alignment horizontal="center" wrapText="1"/>
      <protection locked="0"/>
    </xf>
    <xf numFmtId="0" fontId="0" fillId="8" borderId="104" xfId="0" applyFill="1" applyBorder="1" applyAlignment="1" applyProtection="1">
      <alignment horizontal="center" wrapText="1"/>
      <protection locked="0"/>
    </xf>
    <xf numFmtId="167" fontId="0" fillId="8" borderId="100" xfId="0" applyNumberFormat="1" applyFill="1" applyBorder="1" applyAlignment="1" applyProtection="1">
      <alignment horizontal="center" vertical="center" wrapText="1"/>
      <protection locked="0"/>
    </xf>
    <xf numFmtId="0" fontId="0" fillId="8" borderId="118" xfId="0" applyFill="1" applyBorder="1" applyAlignment="1" applyProtection="1">
      <alignment horizontal="center" wrapText="1"/>
      <protection locked="0"/>
    </xf>
    <xf numFmtId="0" fontId="57" fillId="0" borderId="120" xfId="0" applyNumberFormat="1" applyFont="1" applyBorder="1" applyAlignment="1" applyProtection="1">
      <alignment horizontal="left" vertical="center" wrapText="1"/>
      <protection locked="0"/>
    </xf>
    <xf numFmtId="0" fontId="57" fillId="0" borderId="94" xfId="0" applyFont="1" applyBorder="1" applyAlignment="1" applyProtection="1">
      <alignment horizontal="left" vertical="center" wrapText="1"/>
      <protection locked="0"/>
    </xf>
    <xf numFmtId="0" fontId="0" fillId="8" borderId="99" xfId="0" applyFont="1" applyFill="1" applyBorder="1" applyAlignment="1" applyProtection="1">
      <alignment horizontal="left" vertical="center" wrapText="1"/>
      <protection locked="0"/>
    </xf>
    <xf numFmtId="0" fontId="0" fillId="8" borderId="100" xfId="0" applyFont="1" applyFill="1" applyBorder="1" applyAlignment="1" applyProtection="1">
      <alignment horizontal="center" vertical="center" wrapText="1"/>
      <protection locked="0"/>
    </xf>
    <xf numFmtId="0" fontId="0" fillId="8" borderId="99" xfId="0" applyFill="1" applyBorder="1" applyAlignment="1" applyProtection="1">
      <alignment horizontal="left" vertical="center" wrapText="1"/>
      <protection locked="0"/>
    </xf>
    <xf numFmtId="0" fontId="0" fillId="8" borderId="99" xfId="0" applyFont="1" applyFill="1" applyBorder="1" applyAlignment="1">
      <alignment horizontal="center" vertical="center" wrapText="1"/>
    </xf>
    <xf numFmtId="0" fontId="0" fillId="8" borderId="121" xfId="0" applyFill="1" applyBorder="1" applyAlignment="1">
      <alignment horizontal="center" wrapText="1"/>
    </xf>
    <xf numFmtId="0" fontId="58" fillId="0" borderId="66" xfId="0" applyFont="1" applyBorder="1" applyAlignment="1" applyProtection="1">
      <alignment horizontal="center" vertical="center" wrapText="1"/>
      <protection locked="0"/>
    </xf>
    <xf numFmtId="0" fontId="58" fillId="0" borderId="122" xfId="0" applyNumberFormat="1" applyFont="1" applyBorder="1" applyAlignment="1" applyProtection="1">
      <alignment horizontal="center" vertical="center" wrapText="1"/>
      <protection locked="0"/>
    </xf>
    <xf numFmtId="0" fontId="58" fillId="0" borderId="43" xfId="0" applyNumberFormat="1" applyFont="1" applyBorder="1" applyAlignment="1" applyProtection="1">
      <alignment horizontal="center" vertical="center" wrapText="1"/>
      <protection locked="0"/>
    </xf>
    <xf numFmtId="0" fontId="58" fillId="0" borderId="120" xfId="0" applyNumberFormat="1" applyFont="1" applyBorder="1" applyAlignment="1" applyProtection="1">
      <alignment horizontal="center" vertical="center" wrapText="1"/>
      <protection locked="0"/>
    </xf>
    <xf numFmtId="0" fontId="58" fillId="0" borderId="50" xfId="0" applyNumberFormat="1" applyFont="1" applyBorder="1" applyAlignment="1" applyProtection="1">
      <alignment horizontal="center" vertical="center" wrapText="1"/>
      <protection locked="0"/>
    </xf>
    <xf numFmtId="167" fontId="0" fillId="8" borderId="121" xfId="0" applyNumberFormat="1" applyFill="1" applyBorder="1" applyAlignment="1" applyProtection="1">
      <alignment horizontal="center" wrapText="1"/>
      <protection locked="0"/>
    </xf>
    <xf numFmtId="0" fontId="0" fillId="8" borderId="130" xfId="0" applyFill="1" applyBorder="1" applyAlignment="1" applyProtection="1">
      <alignment horizontal="center" wrapText="1"/>
      <protection locked="0"/>
    </xf>
    <xf numFmtId="0" fontId="58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7" fontId="29" fillId="0" borderId="7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2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9" fillId="0" borderId="0" xfId="0" applyFont="1" applyAlignment="1" applyProtection="1">
      <alignment horizontal="right" wrapText="1"/>
    </xf>
    <xf numFmtId="0" fontId="50" fillId="0" borderId="8" xfId="0" applyFont="1" applyBorder="1" applyAlignment="1" applyProtection="1">
      <alignment wrapText="1"/>
      <protection locked="0"/>
    </xf>
    <xf numFmtId="0" fontId="0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50" fillId="0" borderId="52" xfId="0" applyFont="1" applyBorder="1" applyAlignment="1" applyProtection="1">
      <alignment horizontal="right" vertical="center" wrapText="1"/>
    </xf>
    <xf numFmtId="0" fontId="50" fillId="0" borderId="0" xfId="0" applyFont="1" applyBorder="1" applyAlignment="1" applyProtection="1">
      <alignment horizontal="right" wrapText="1"/>
    </xf>
    <xf numFmtId="0" fontId="49" fillId="5" borderId="80" xfId="0" applyFont="1" applyFill="1" applyBorder="1" applyAlignment="1" applyProtection="1">
      <alignment horizontal="center" vertical="center" wrapText="1"/>
    </xf>
    <xf numFmtId="0" fontId="49" fillId="5" borderId="0" xfId="0" applyFont="1" applyFill="1" applyBorder="1" applyAlignment="1" applyProtection="1">
      <alignment horizontal="center" vertical="center" wrapText="1"/>
    </xf>
    <xf numFmtId="0" fontId="5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NumberFormat="1" applyFont="1" applyBorder="1" applyAlignment="1" applyProtection="1">
      <alignment horizontal="center" vertical="center" wrapText="1"/>
      <protection locked="0"/>
    </xf>
    <xf numFmtId="0" fontId="50" fillId="0" borderId="32" xfId="0" applyNumberFormat="1" applyFont="1" applyBorder="1" applyAlignment="1" applyProtection="1">
      <alignment horizontal="center" vertical="center" wrapText="1"/>
      <protection locked="0"/>
    </xf>
    <xf numFmtId="0" fontId="0" fillId="0" borderId="52" xfId="0" applyNumberFormat="1" applyFont="1" applyBorder="1" applyAlignment="1" applyProtection="1">
      <alignment horizontal="center" vertical="center" wrapText="1"/>
      <protection locked="0"/>
    </xf>
    <xf numFmtId="0" fontId="50" fillId="0" borderId="79" xfId="0" applyNumberFormat="1" applyFont="1" applyBorder="1" applyAlignment="1" applyProtection="1">
      <alignment horizontal="center" vertical="center" wrapText="1"/>
      <protection locked="0"/>
    </xf>
    <xf numFmtId="0" fontId="0" fillId="0" borderId="72" xfId="0" applyNumberFormat="1" applyFont="1" applyBorder="1" applyAlignment="1" applyProtection="1">
      <alignment horizontal="center" vertical="center" wrapText="1"/>
      <protection locked="0"/>
    </xf>
    <xf numFmtId="0" fontId="0" fillId="0" borderId="87" xfId="0" applyFont="1" applyFill="1" applyBorder="1" applyAlignment="1" applyProtection="1">
      <alignment horizontal="center" vertical="center" wrapText="1"/>
      <protection locked="0"/>
    </xf>
    <xf numFmtId="0" fontId="0" fillId="0" borderId="91" xfId="0" applyFont="1" applyFill="1" applyBorder="1" applyAlignment="1" applyProtection="1">
      <alignment horizontal="center" vertical="center" wrapText="1"/>
      <protection locked="0"/>
    </xf>
    <xf numFmtId="0" fontId="29" fillId="7" borderId="84" xfId="0" applyFont="1" applyFill="1" applyBorder="1" applyAlignment="1" applyProtection="1">
      <alignment horizontal="center" vertical="center" wrapText="1"/>
    </xf>
    <xf numFmtId="0" fontId="29" fillId="7" borderId="93" xfId="0" applyFont="1" applyFill="1" applyBorder="1" applyAlignment="1" applyProtection="1">
      <alignment horizontal="center" vertical="center" wrapText="1"/>
    </xf>
    <xf numFmtId="0" fontId="50" fillId="0" borderId="85" xfId="0" applyFont="1" applyFill="1" applyBorder="1" applyAlignment="1" applyProtection="1">
      <alignment horizontal="center" vertical="center" wrapText="1"/>
      <protection locked="0"/>
    </xf>
    <xf numFmtId="0" fontId="50" fillId="0" borderId="94" xfId="0" applyFont="1" applyFill="1" applyBorder="1" applyAlignment="1" applyProtection="1">
      <alignment horizontal="center" vertical="center" wrapText="1"/>
      <protection locked="0"/>
    </xf>
    <xf numFmtId="0" fontId="50" fillId="0" borderId="86" xfId="0" applyFont="1" applyFill="1" applyBorder="1" applyAlignment="1" applyProtection="1">
      <alignment horizontal="center" vertical="center" wrapText="1"/>
      <protection locked="0"/>
    </xf>
    <xf numFmtId="0" fontId="50" fillId="0" borderId="96" xfId="0" applyFont="1" applyFill="1" applyBorder="1" applyAlignment="1" applyProtection="1">
      <alignment horizontal="center" vertical="center" wrapText="1"/>
      <protection locked="0"/>
    </xf>
    <xf numFmtId="0" fontId="0" fillId="0" borderId="97" xfId="0" applyFont="1" applyFill="1" applyBorder="1" applyAlignment="1" applyProtection="1">
      <alignment horizontal="center" vertical="center" wrapText="1"/>
      <protection locked="0"/>
    </xf>
    <xf numFmtId="0" fontId="29" fillId="7" borderId="84" xfId="0" applyFont="1" applyFill="1" applyBorder="1" applyAlignment="1" applyProtection="1">
      <alignment horizontal="left" vertical="center" wrapText="1"/>
    </xf>
    <xf numFmtId="0" fontId="29" fillId="7" borderId="88" xfId="0" applyFont="1" applyFill="1" applyBorder="1" applyAlignment="1" applyProtection="1">
      <alignment horizontal="left" vertical="center" wrapText="1"/>
    </xf>
    <xf numFmtId="0" fontId="50" fillId="0" borderId="89" xfId="0" applyFont="1" applyFill="1" applyBorder="1" applyAlignment="1" applyProtection="1">
      <alignment horizontal="center" vertical="center" wrapText="1"/>
      <protection locked="0"/>
    </xf>
    <xf numFmtId="0" fontId="50" fillId="0" borderId="90" xfId="0" applyFont="1" applyFill="1" applyBorder="1" applyAlignment="1" applyProtection="1">
      <alignment horizontal="center" vertical="center" wrapText="1"/>
      <protection locked="0"/>
    </xf>
    <xf numFmtId="167" fontId="50" fillId="8" borderId="100" xfId="0" applyNumberFormat="1" applyFont="1" applyFill="1" applyBorder="1" applyAlignment="1" applyProtection="1">
      <alignment horizontal="center" vertical="center" wrapText="1"/>
      <protection locked="0"/>
    </xf>
    <xf numFmtId="167" fontId="50" fillId="8" borderId="66" xfId="0" applyNumberFormat="1" applyFont="1" applyFill="1" applyBorder="1" applyAlignment="1" applyProtection="1">
      <alignment horizontal="center" vertical="center" wrapText="1"/>
      <protection locked="0"/>
    </xf>
    <xf numFmtId="167" fontId="50" fillId="8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5" xfId="0" applyFill="1" applyBorder="1" applyAlignment="1" applyProtection="1">
      <alignment horizontal="center" wrapText="1"/>
      <protection locked="0"/>
    </xf>
    <xf numFmtId="0" fontId="0" fillId="0" borderId="106" xfId="0" applyFill="1" applyBorder="1" applyAlignment="1" applyProtection="1">
      <alignment horizontal="center" wrapText="1"/>
      <protection locked="0"/>
    </xf>
    <xf numFmtId="0" fontId="0" fillId="0" borderId="86" xfId="0" applyFill="1" applyBorder="1" applyAlignment="1" applyProtection="1">
      <alignment horizontal="center" wrapText="1"/>
      <protection locked="0"/>
    </xf>
    <xf numFmtId="0" fontId="0" fillId="0" borderId="107" xfId="0" applyFill="1" applyBorder="1" applyAlignment="1" applyProtection="1">
      <alignment horizontal="center" wrapText="1"/>
      <protection locked="0"/>
    </xf>
    <xf numFmtId="0" fontId="0" fillId="0" borderId="87" xfId="0" applyFill="1" applyBorder="1" applyAlignment="1" applyProtection="1">
      <alignment horizontal="center" wrapText="1"/>
      <protection locked="0"/>
    </xf>
    <xf numFmtId="0" fontId="0" fillId="0" borderId="108" xfId="0" applyFill="1" applyBorder="1" applyAlignment="1" applyProtection="1">
      <alignment horizontal="center" wrapText="1"/>
      <protection locked="0"/>
    </xf>
    <xf numFmtId="0" fontId="29" fillId="7" borderId="113" xfId="0" applyFont="1" applyFill="1" applyBorder="1" applyAlignment="1" applyProtection="1">
      <alignment horizontal="center" vertical="center" wrapText="1"/>
    </xf>
    <xf numFmtId="0" fontId="0" fillId="0" borderId="66" xfId="0" applyFill="1" applyBorder="1" applyAlignment="1" applyProtection="1">
      <alignment horizontal="center" wrapText="1"/>
      <protection locked="0"/>
    </xf>
    <xf numFmtId="0" fontId="0" fillId="0" borderId="114" xfId="0" applyFill="1" applyBorder="1" applyAlignment="1" applyProtection="1">
      <alignment horizontal="center" wrapText="1"/>
      <protection locked="0"/>
    </xf>
    <xf numFmtId="0" fontId="0" fillId="0" borderId="35" xfId="0" applyFill="1" applyBorder="1" applyAlignment="1" applyProtection="1">
      <alignment horizontal="center" wrapText="1"/>
      <protection locked="0"/>
    </xf>
    <xf numFmtId="0" fontId="50" fillId="0" borderId="29" xfId="0" applyFont="1" applyBorder="1" applyAlignment="1" applyProtection="1">
      <alignment horizontal="right" indent="1"/>
    </xf>
    <xf numFmtId="0" fontId="50" fillId="0" borderId="85" xfId="0" applyFont="1" applyBorder="1" applyAlignment="1" applyProtection="1">
      <alignment horizontal="center" vertical="center" wrapText="1"/>
      <protection locked="0"/>
    </xf>
    <xf numFmtId="0" fontId="50" fillId="0" borderId="89" xfId="0" applyFont="1" applyBorder="1" applyAlignment="1" applyProtection="1">
      <alignment horizontal="center" vertical="center" wrapText="1"/>
      <protection locked="0"/>
    </xf>
    <xf numFmtId="0" fontId="50" fillId="0" borderId="86" xfId="0" applyFont="1" applyBorder="1" applyAlignment="1" applyProtection="1">
      <alignment horizontal="center" vertical="center" wrapText="1"/>
      <protection locked="0"/>
    </xf>
    <xf numFmtId="0" fontId="50" fillId="0" borderId="90" xfId="0" applyFont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 applyProtection="1">
      <alignment horizontal="center" vertical="center" wrapText="1"/>
      <protection locked="0"/>
    </xf>
    <xf numFmtId="0" fontId="0" fillId="0" borderId="91" xfId="0" applyFont="1" applyBorder="1" applyAlignment="1" applyProtection="1">
      <alignment horizontal="center" vertical="center" wrapText="1"/>
      <protection locked="0"/>
    </xf>
    <xf numFmtId="0" fontId="50" fillId="8" borderId="104" xfId="0" applyFont="1" applyFill="1" applyBorder="1" applyAlignment="1" applyProtection="1">
      <alignment horizontal="center" vertical="center" wrapText="1"/>
      <protection locked="0"/>
    </xf>
    <xf numFmtId="0" fontId="50" fillId="8" borderId="114" xfId="0" applyFont="1" applyFill="1" applyBorder="1" applyAlignment="1" applyProtection="1">
      <alignment horizontal="center" vertical="center" wrapText="1"/>
      <protection locked="0"/>
    </xf>
    <xf numFmtId="0" fontId="50" fillId="8" borderId="90" xfId="0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 applyProtection="1">
      <alignment horizontal="center" wrapText="1"/>
      <protection locked="0"/>
    </xf>
    <xf numFmtId="0" fontId="0" fillId="0" borderId="106" xfId="0" applyFont="1" applyBorder="1" applyAlignment="1" applyProtection="1">
      <alignment horizontal="center" wrapText="1"/>
      <protection locked="0"/>
    </xf>
    <xf numFmtId="0" fontId="0" fillId="0" borderId="85" xfId="0" applyBorder="1" applyAlignment="1" applyProtection="1">
      <alignment horizontal="center" wrapText="1"/>
      <protection locked="0"/>
    </xf>
    <xf numFmtId="0" fontId="0" fillId="0" borderId="106" xfId="0" applyBorder="1" applyAlignment="1" applyProtection="1">
      <alignment horizontal="center" wrapText="1"/>
      <protection locked="0"/>
    </xf>
    <xf numFmtId="0" fontId="0" fillId="0" borderId="86" xfId="0" applyBorder="1" applyAlignment="1" applyProtection="1">
      <alignment horizontal="center" wrapText="1"/>
      <protection locked="0"/>
    </xf>
    <xf numFmtId="0" fontId="0" fillId="0" borderId="107" xfId="0" applyBorder="1" applyAlignment="1" applyProtection="1">
      <alignment horizontal="center" wrapText="1"/>
      <protection locked="0"/>
    </xf>
    <xf numFmtId="0" fontId="50" fillId="0" borderId="94" xfId="0" applyFont="1" applyBorder="1" applyAlignment="1" applyProtection="1">
      <alignment horizontal="center" vertical="center" wrapText="1"/>
      <protection locked="0"/>
    </xf>
    <xf numFmtId="0" fontId="50" fillId="0" borderId="96" xfId="0" applyFont="1" applyBorder="1" applyAlignment="1" applyProtection="1">
      <alignment horizontal="center" vertical="center" wrapText="1"/>
      <protection locked="0"/>
    </xf>
    <xf numFmtId="0" fontId="0" fillId="0" borderId="97" xfId="0" applyFont="1" applyBorder="1" applyAlignment="1" applyProtection="1">
      <alignment horizontal="center" vertical="center" wrapText="1"/>
      <protection locked="0"/>
    </xf>
    <xf numFmtId="0" fontId="0" fillId="0" borderId="87" xfId="0" applyBorder="1" applyAlignment="1" applyProtection="1">
      <alignment horizontal="center" wrapText="1"/>
      <protection locked="0"/>
    </xf>
    <xf numFmtId="0" fontId="0" fillId="0" borderId="108" xfId="0" applyBorder="1" applyAlignment="1" applyProtection="1">
      <alignment horizontal="center" wrapText="1"/>
      <protection locked="0"/>
    </xf>
    <xf numFmtId="0" fontId="0" fillId="0" borderId="66" xfId="0" applyBorder="1" applyAlignment="1" applyProtection="1">
      <alignment horizontal="center" wrapText="1"/>
      <protection locked="0"/>
    </xf>
    <xf numFmtId="0" fontId="0" fillId="0" borderId="11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right" indent="1"/>
    </xf>
    <xf numFmtId="0" fontId="29" fillId="0" borderId="85" xfId="0" applyFont="1" applyBorder="1" applyAlignment="1" applyProtection="1">
      <alignment horizontal="center" vertical="center" wrapText="1"/>
      <protection locked="0"/>
    </xf>
    <xf numFmtId="0" fontId="29" fillId="0" borderId="89" xfId="0" applyFont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 applyProtection="1">
      <alignment horizontal="center" vertical="center" wrapText="1"/>
      <protection locked="0"/>
    </xf>
    <xf numFmtId="0" fontId="0" fillId="0" borderId="89" xfId="0" applyFont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 applyProtection="1">
      <alignment horizontal="center" vertical="center" wrapText="1"/>
      <protection locked="0"/>
    </xf>
    <xf numFmtId="0" fontId="29" fillId="7" borderId="124" xfId="0" applyFont="1" applyFill="1" applyBorder="1" applyAlignment="1" applyProtection="1">
      <alignment horizontal="center" vertical="center" wrapText="1"/>
    </xf>
    <xf numFmtId="0" fontId="29" fillId="0" borderId="125" xfId="0" applyFont="1" applyBorder="1" applyAlignment="1" applyProtection="1">
      <alignment horizontal="center" vertical="center" wrapText="1"/>
      <protection locked="0"/>
    </xf>
    <xf numFmtId="0" fontId="0" fillId="0" borderId="125" xfId="0" applyFont="1" applyBorder="1" applyAlignment="1" applyProtection="1">
      <alignment horizontal="center" vertical="center" wrapText="1"/>
      <protection locked="0"/>
    </xf>
    <xf numFmtId="0" fontId="0" fillId="0" borderId="126" xfId="0" applyFont="1" applyBorder="1" applyAlignment="1" applyProtection="1">
      <alignment horizontal="center" vertical="center" wrapText="1"/>
      <protection locked="0"/>
    </xf>
    <xf numFmtId="0" fontId="0" fillId="0" borderId="127" xfId="0" applyFont="1" applyBorder="1" applyAlignment="1" applyProtection="1">
      <alignment horizontal="center" vertical="center" wrapText="1"/>
      <protection locked="0"/>
    </xf>
    <xf numFmtId="0" fontId="0" fillId="0" borderId="125" xfId="0" applyBorder="1" applyAlignment="1" applyProtection="1">
      <alignment horizontal="center" wrapText="1"/>
      <protection locked="0"/>
    </xf>
    <xf numFmtId="0" fontId="0" fillId="0" borderId="126" xfId="0" applyBorder="1" applyAlignment="1" applyProtection="1">
      <alignment horizontal="center" wrapText="1"/>
      <protection locked="0"/>
    </xf>
    <xf numFmtId="0" fontId="0" fillId="0" borderId="127" xfId="0" applyBorder="1" applyAlignment="1" applyProtection="1">
      <alignment horizontal="center" wrapText="1"/>
      <protection locked="0"/>
    </xf>
    <xf numFmtId="0" fontId="50" fillId="0" borderId="32" xfId="0" applyFont="1" applyBorder="1" applyAlignment="1" applyProtection="1">
      <alignment horizontal="right" indent="1"/>
    </xf>
    <xf numFmtId="0" fontId="0" fillId="0" borderId="32" xfId="0" applyBorder="1" applyAlignment="1" applyProtection="1">
      <alignment horizontal="right" indent="1"/>
    </xf>
    <xf numFmtId="0" fontId="0" fillId="0" borderId="8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79" xfId="0" applyNumberFormat="1" applyFont="1" applyBorder="1" applyAlignment="1" applyProtection="1">
      <alignment horizontal="left" vertical="center" wrapText="1"/>
      <protection locked="0"/>
    </xf>
    <xf numFmtId="0" fontId="0" fillId="0" borderId="72" xfId="0" applyNumberFormat="1" applyFont="1" applyBorder="1" applyAlignment="1" applyProtection="1">
      <alignment horizontal="left" vertical="center" wrapText="1"/>
      <protection locked="0"/>
    </xf>
    <xf numFmtId="0" fontId="0" fillId="0" borderId="85" xfId="0" applyFont="1" applyFill="1" applyBorder="1" applyAlignment="1" applyProtection="1">
      <alignment horizontal="left" vertical="center" wrapText="1"/>
      <protection locked="0"/>
    </xf>
    <xf numFmtId="0" fontId="0" fillId="0" borderId="94" xfId="0" applyFont="1" applyFill="1" applyBorder="1" applyAlignment="1" applyProtection="1">
      <alignment horizontal="left" vertical="center" wrapText="1"/>
      <protection locked="0"/>
    </xf>
    <xf numFmtId="0" fontId="0" fillId="0" borderId="86" xfId="0" applyFont="1" applyFill="1" applyBorder="1" applyAlignment="1" applyProtection="1">
      <alignment horizontal="left" vertical="center" wrapText="1"/>
      <protection locked="0"/>
    </xf>
    <xf numFmtId="0" fontId="0" fillId="0" borderId="96" xfId="0" applyFont="1" applyFill="1" applyBorder="1" applyAlignment="1" applyProtection="1">
      <alignment horizontal="left" vertical="center" wrapText="1"/>
      <protection locked="0"/>
    </xf>
    <xf numFmtId="0" fontId="29" fillId="7" borderId="88" xfId="0" applyFont="1" applyFill="1" applyBorder="1" applyAlignment="1" applyProtection="1">
      <alignment horizontal="center" vertical="center" wrapText="1"/>
    </xf>
    <xf numFmtId="0" fontId="0" fillId="0" borderId="89" xfId="0" applyFont="1" applyFill="1" applyBorder="1" applyAlignment="1" applyProtection="1">
      <alignment horizontal="left" vertical="center" wrapText="1"/>
      <protection locked="0"/>
    </xf>
    <xf numFmtId="0" fontId="0" fillId="0" borderId="90" xfId="0" applyFont="1" applyFill="1" applyBorder="1" applyAlignment="1" applyProtection="1">
      <alignment horizontal="left" vertical="center" wrapText="1"/>
      <protection locked="0"/>
    </xf>
    <xf numFmtId="0" fontId="0" fillId="0" borderId="85" xfId="0" applyFill="1" applyBorder="1" applyAlignment="1" applyProtection="1">
      <alignment horizontal="center" vertical="center" wrapText="1"/>
      <protection locked="0"/>
    </xf>
    <xf numFmtId="0" fontId="0" fillId="0" borderId="106" xfId="0" applyFill="1" applyBorder="1" applyAlignment="1" applyProtection="1">
      <alignment horizontal="center" vertical="center" wrapText="1"/>
      <protection locked="0"/>
    </xf>
    <xf numFmtId="0" fontId="0" fillId="0" borderId="86" xfId="0" applyFill="1" applyBorder="1" applyAlignment="1" applyProtection="1">
      <alignment horizontal="center" vertical="center" wrapText="1"/>
      <protection locked="0"/>
    </xf>
    <xf numFmtId="0" fontId="0" fillId="0" borderId="107" xfId="0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 applyProtection="1">
      <alignment horizontal="left" vertical="center" wrapText="1"/>
      <protection locked="0"/>
    </xf>
    <xf numFmtId="0" fontId="0" fillId="0" borderId="89" xfId="0" applyFont="1" applyBorder="1" applyAlignment="1" applyProtection="1">
      <alignment horizontal="left" vertical="center" wrapText="1"/>
      <protection locked="0"/>
    </xf>
    <xf numFmtId="0" fontId="0" fillId="0" borderId="86" xfId="0" applyFont="1" applyBorder="1" applyAlignment="1" applyProtection="1">
      <alignment horizontal="left" vertical="center" wrapText="1"/>
      <protection locked="0"/>
    </xf>
    <xf numFmtId="0" fontId="0" fillId="0" borderId="90" xfId="0" applyFont="1" applyBorder="1" applyAlignment="1" applyProtection="1">
      <alignment horizontal="left" vertical="center" wrapText="1"/>
      <protection locked="0"/>
    </xf>
    <xf numFmtId="0" fontId="0" fillId="0" borderId="94" xfId="0" applyFont="1" applyBorder="1" applyAlignment="1" applyProtection="1">
      <alignment horizontal="left" vertical="center" wrapText="1"/>
      <protection locked="0"/>
    </xf>
    <xf numFmtId="0" fontId="0" fillId="0" borderId="96" xfId="0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6" xfId="2" applyFont="1" applyBorder="1" applyAlignment="1" applyProtection="1">
      <alignment horizontal="center" vertical="center"/>
      <protection locked="0"/>
    </xf>
    <xf numFmtId="0" fontId="19" fillId="0" borderId="7" xfId="2" applyFont="1" applyBorder="1" applyAlignment="1" applyProtection="1">
      <alignment horizontal="center" vertical="center"/>
      <protection locked="0"/>
    </xf>
    <xf numFmtId="165" fontId="19" fillId="0" borderId="74" xfId="3" applyNumberFormat="1" applyFont="1" applyBorder="1" applyAlignment="1" applyProtection="1">
      <alignment horizontal="center" vertical="center"/>
      <protection locked="0"/>
    </xf>
    <xf numFmtId="165" fontId="19" fillId="0" borderId="76" xfId="3" applyNumberFormat="1" applyFont="1" applyBorder="1" applyAlignment="1" applyProtection="1">
      <alignment horizontal="center" vertical="center"/>
      <protection locked="0"/>
    </xf>
    <xf numFmtId="0" fontId="19" fillId="0" borderId="18" xfId="2" applyFont="1" applyBorder="1" applyAlignment="1" applyProtection="1">
      <alignment horizontal="center" vertical="center" wrapText="1"/>
      <protection locked="0"/>
    </xf>
    <xf numFmtId="0" fontId="19" fillId="0" borderId="2" xfId="2" applyFont="1" applyBorder="1" applyAlignment="1" applyProtection="1">
      <alignment horizontal="center" vertical="center" wrapText="1"/>
      <protection locked="0"/>
    </xf>
    <xf numFmtId="0" fontId="19" fillId="0" borderId="48" xfId="2" applyFont="1" applyBorder="1" applyAlignment="1" applyProtection="1">
      <alignment horizontal="center" vertical="center" wrapText="1"/>
      <protection locked="0"/>
    </xf>
    <xf numFmtId="0" fontId="19" fillId="0" borderId="6" xfId="2" applyFont="1" applyBorder="1" applyAlignment="1" applyProtection="1">
      <alignment horizontal="center" vertical="center" wrapText="1"/>
      <protection locked="0"/>
    </xf>
    <xf numFmtId="0" fontId="19" fillId="0" borderId="73" xfId="2" applyFont="1" applyBorder="1" applyAlignment="1" applyProtection="1">
      <alignment horizontal="center" vertical="center" wrapText="1"/>
      <protection locked="0"/>
    </xf>
    <xf numFmtId="0" fontId="19" fillId="0" borderId="74" xfId="2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5" fontId="23" fillId="0" borderId="29" xfId="3" applyNumberFormat="1" applyFont="1" applyFill="1" applyBorder="1" applyAlignment="1" applyProtection="1">
      <alignment horizontal="center" vertical="center" wrapText="1"/>
      <protection locked="0"/>
    </xf>
    <xf numFmtId="165" fontId="23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5" fontId="23" fillId="0" borderId="0" xfId="3" applyNumberFormat="1" applyFont="1" applyFill="1" applyBorder="1" applyAlignment="1" applyProtection="1">
      <alignment horizontal="center" vertical="center" wrapText="1"/>
      <protection locked="0"/>
    </xf>
    <xf numFmtId="165" fontId="23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horizontal="center" vertical="top" wrapText="1"/>
      <protection locked="0"/>
    </xf>
    <xf numFmtId="0" fontId="15" fillId="0" borderId="0" xfId="2" applyFont="1" applyAlignment="1" applyProtection="1">
      <alignment horizontal="center" vertical="top" wrapText="1"/>
      <protection locked="0"/>
    </xf>
    <xf numFmtId="0" fontId="15" fillId="0" borderId="28" xfId="2" applyFont="1" applyBorder="1" applyAlignment="1" applyProtection="1">
      <alignment horizontal="center" vertical="center" wrapText="1"/>
      <protection locked="0"/>
    </xf>
    <xf numFmtId="0" fontId="15" fillId="0" borderId="29" xfId="2" applyFont="1" applyBorder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horizontal="left" vertical="top" wrapText="1"/>
      <protection locked="0"/>
    </xf>
    <xf numFmtId="0" fontId="15" fillId="0" borderId="0" xfId="2" applyFont="1" applyAlignment="1" applyProtection="1">
      <alignment horizontal="left" vertical="top" wrapText="1"/>
      <protection locked="0"/>
    </xf>
    <xf numFmtId="0" fontId="15" fillId="0" borderId="43" xfId="2" applyFont="1" applyBorder="1" applyAlignment="1" applyProtection="1">
      <alignment horizontal="center" wrapText="1"/>
      <protection locked="0"/>
    </xf>
    <xf numFmtId="0" fontId="14" fillId="0" borderId="0" xfId="2" applyFont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28" xfId="2" applyFont="1" applyBorder="1" applyAlignment="1" applyProtection="1">
      <alignment horizontal="center" vertical="center" wrapText="1"/>
      <protection locked="0"/>
    </xf>
    <xf numFmtId="0" fontId="5" fillId="0" borderId="29" xfId="2" applyFont="1" applyBorder="1" applyAlignment="1" applyProtection="1">
      <alignment horizontal="center" vertical="center" wrapText="1"/>
      <protection locked="0"/>
    </xf>
    <xf numFmtId="0" fontId="5" fillId="0" borderId="43" xfId="2" applyFont="1" applyBorder="1" applyAlignment="1" applyProtection="1">
      <alignment horizont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0" xfId="2" applyFont="1" applyAlignment="1" applyProtection="1">
      <alignment horizontal="left" vertical="top" wrapText="1"/>
      <protection locked="0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5" fillId="0" borderId="28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Border="1" applyAlignment="1">
      <alignment horizontal="center" vertical="top" wrapText="1"/>
    </xf>
    <xf numFmtId="165" fontId="23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5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>
      <alignment horizontal="center" vertical="center" wrapText="1"/>
    </xf>
    <xf numFmtId="165" fontId="23" fillId="0" borderId="32" xfId="3" applyNumberFormat="1" applyFont="1" applyFill="1" applyBorder="1" applyAlignment="1" applyProtection="1">
      <alignment horizontal="center" vertical="center" wrapText="1"/>
      <protection locked="0"/>
    </xf>
    <xf numFmtId="165" fontId="23" fillId="0" borderId="33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0" fontId="20" fillId="0" borderId="21" xfId="2" applyFont="1" applyBorder="1" applyAlignment="1" applyProtection="1">
      <alignment horizontal="center" vertical="center"/>
      <protection locked="0"/>
    </xf>
    <xf numFmtId="0" fontId="20" fillId="0" borderId="22" xfId="2" applyFont="1" applyBorder="1" applyAlignment="1" applyProtection="1">
      <alignment horizontal="center" vertical="center"/>
      <protection locked="0"/>
    </xf>
    <xf numFmtId="168" fontId="17" fillId="0" borderId="23" xfId="0" applyNumberFormat="1" applyFont="1" applyBorder="1" applyAlignment="1">
      <alignment horizontal="center"/>
    </xf>
    <xf numFmtId="168" fontId="17" fillId="0" borderId="12" xfId="0" applyNumberFormat="1" applyFont="1" applyBorder="1" applyAlignment="1">
      <alignment horizontal="center"/>
    </xf>
    <xf numFmtId="168" fontId="17" fillId="0" borderId="13" xfId="0" applyNumberFormat="1" applyFon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168" fontId="6" fillId="0" borderId="12" xfId="0" applyNumberFormat="1" applyFont="1" applyBorder="1" applyAlignment="1">
      <alignment horizontal="center"/>
    </xf>
    <xf numFmtId="168" fontId="6" fillId="0" borderId="13" xfId="0" applyNumberFormat="1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167" fontId="17" fillId="0" borderId="2" xfId="0" applyNumberFormat="1" applyFont="1" applyBorder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0" fontId="19" fillId="0" borderId="14" xfId="2" applyFont="1" applyBorder="1" applyAlignment="1" applyProtection="1">
      <alignment horizontal="center" vertical="center" wrapText="1"/>
      <protection locked="0"/>
    </xf>
    <xf numFmtId="0" fontId="19" fillId="0" borderId="19" xfId="2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>
      <alignment horizontal="center" vertical="center" wrapText="1"/>
    </xf>
    <xf numFmtId="165" fontId="19" fillId="0" borderId="16" xfId="3" applyNumberFormat="1" applyFont="1" applyBorder="1" applyAlignment="1" applyProtection="1">
      <alignment horizontal="center" vertical="center"/>
      <protection locked="0"/>
    </xf>
    <xf numFmtId="165" fontId="19" fillId="0" borderId="17" xfId="3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9" fontId="19" fillId="0" borderId="57" xfId="3" applyNumberFormat="1" applyFont="1" applyBorder="1" applyAlignment="1" applyProtection="1">
      <alignment horizontal="center" vertical="center"/>
      <protection locked="0"/>
    </xf>
    <xf numFmtId="169" fontId="19" fillId="0" borderId="58" xfId="3" applyNumberFormat="1" applyFont="1" applyBorder="1" applyAlignment="1" applyProtection="1">
      <alignment horizontal="center" vertical="center"/>
      <protection locked="0"/>
    </xf>
    <xf numFmtId="0" fontId="19" fillId="0" borderId="52" xfId="2" applyFont="1" applyBorder="1" applyAlignment="1" applyProtection="1">
      <alignment horizontal="center" vertical="center" wrapText="1"/>
      <protection locked="0"/>
    </xf>
    <xf numFmtId="0" fontId="19" fillId="0" borderId="56" xfId="2" applyFont="1" applyBorder="1" applyAlignment="1" applyProtection="1">
      <alignment horizontal="center" vertical="center" wrapText="1"/>
      <protection locked="0"/>
    </xf>
    <xf numFmtId="165" fontId="19" fillId="0" borderId="19" xfId="3" applyNumberFormat="1" applyFont="1" applyFill="1" applyBorder="1" applyAlignment="1" applyProtection="1">
      <alignment horizontal="center" vertical="center"/>
      <protection locked="0"/>
    </xf>
    <xf numFmtId="165" fontId="19" fillId="0" borderId="52" xfId="3" applyNumberFormat="1" applyFont="1" applyFill="1" applyBorder="1" applyAlignment="1" applyProtection="1">
      <alignment horizontal="center" vertical="center"/>
      <protection locked="0"/>
    </xf>
    <xf numFmtId="165" fontId="19" fillId="0" borderId="56" xfId="3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9" fillId="0" borderId="3" xfId="2" applyFont="1" applyBorder="1" applyAlignment="1" applyProtection="1">
      <alignment horizontal="center" vertical="center" wrapText="1"/>
      <protection locked="0"/>
    </xf>
    <xf numFmtId="169" fontId="19" fillId="0" borderId="54" xfId="3" applyNumberFormat="1" applyFont="1" applyBorder="1" applyAlignment="1" applyProtection="1">
      <alignment horizontal="center" vertical="center"/>
      <protection locked="0"/>
    </xf>
    <xf numFmtId="169" fontId="19" fillId="0" borderId="55" xfId="3" applyNumberFormat="1" applyFont="1" applyBorder="1" applyAlignment="1" applyProtection="1">
      <alignment horizontal="center" vertical="center"/>
      <protection locked="0"/>
    </xf>
    <xf numFmtId="165" fontId="19" fillId="0" borderId="18" xfId="3" applyNumberFormat="1" applyFont="1" applyFill="1" applyBorder="1" applyAlignment="1" applyProtection="1">
      <alignment horizontal="center" vertical="center"/>
      <protection locked="0"/>
    </xf>
    <xf numFmtId="165" fontId="19" fillId="0" borderId="2" xfId="3" applyNumberFormat="1" applyFont="1" applyFill="1" applyBorder="1" applyAlignment="1" applyProtection="1">
      <alignment horizontal="center" vertical="center"/>
      <protection locked="0"/>
    </xf>
    <xf numFmtId="165" fontId="19" fillId="0" borderId="3" xfId="3" applyNumberFormat="1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>
      <alignment horizontal="center" vertical="center" wrapText="1"/>
    </xf>
    <xf numFmtId="0" fontId="20" fillId="3" borderId="5" xfId="2" applyFont="1" applyFill="1" applyBorder="1" applyAlignment="1" applyProtection="1">
      <alignment horizontal="center" vertical="center"/>
      <protection locked="0"/>
    </xf>
    <xf numFmtId="0" fontId="20" fillId="3" borderId="6" xfId="2" applyFont="1" applyFill="1" applyBorder="1" applyAlignment="1" applyProtection="1">
      <alignment horizontal="center" vertical="center"/>
      <protection locked="0"/>
    </xf>
    <xf numFmtId="0" fontId="20" fillId="3" borderId="7" xfId="2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 wrapText="1"/>
    </xf>
    <xf numFmtId="0" fontId="19" fillId="0" borderId="23" xfId="2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center" wrapText="1"/>
    </xf>
    <xf numFmtId="165" fontId="19" fillId="0" borderId="12" xfId="3" applyNumberFormat="1" applyFont="1" applyBorder="1" applyAlignment="1" applyProtection="1">
      <alignment horizontal="center" vertical="center"/>
      <protection locked="0"/>
    </xf>
    <xf numFmtId="165" fontId="19" fillId="0" borderId="13" xfId="3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2" applyFont="1" applyAlignment="1" applyProtection="1">
      <alignment horizontal="center" vertical="center" wrapText="1"/>
      <protection locked="0"/>
    </xf>
    <xf numFmtId="0" fontId="19" fillId="2" borderId="1" xfId="2" applyFont="1" applyFill="1" applyBorder="1" applyAlignment="1" applyProtection="1">
      <alignment horizontal="center" vertical="center"/>
      <protection locked="0"/>
    </xf>
    <xf numFmtId="0" fontId="19" fillId="2" borderId="2" xfId="2" applyFont="1" applyFill="1" applyBorder="1" applyAlignment="1" applyProtection="1">
      <alignment horizontal="center" vertical="center"/>
      <protection locked="0"/>
    </xf>
    <xf numFmtId="0" fontId="19" fillId="2" borderId="3" xfId="2" applyFont="1" applyFill="1" applyBorder="1" applyAlignment="1" applyProtection="1">
      <alignment horizontal="center" vertical="center"/>
      <protection locked="0"/>
    </xf>
    <xf numFmtId="0" fontId="20" fillId="2" borderId="5" xfId="2" applyFont="1" applyFill="1" applyBorder="1" applyAlignment="1" applyProtection="1">
      <alignment horizontal="center" vertical="center" wrapText="1"/>
      <protection locked="0"/>
    </xf>
    <xf numFmtId="0" fontId="20" fillId="2" borderId="6" xfId="2" applyFont="1" applyFill="1" applyBorder="1" applyAlignment="1" applyProtection="1">
      <alignment horizontal="center" vertical="center" wrapText="1"/>
      <protection locked="0"/>
    </xf>
    <xf numFmtId="0" fontId="20" fillId="2" borderId="7" xfId="2" applyFont="1" applyFill="1" applyBorder="1" applyAlignment="1" applyProtection="1">
      <alignment horizontal="center" vertical="center" wrapText="1"/>
      <protection locked="0"/>
    </xf>
    <xf numFmtId="165" fontId="32" fillId="0" borderId="11" xfId="3" applyNumberFormat="1" applyFont="1" applyBorder="1" applyAlignment="1" applyProtection="1">
      <alignment horizontal="right" vertical="center"/>
      <protection locked="0"/>
    </xf>
    <xf numFmtId="165" fontId="32" fillId="0" borderId="12" xfId="3" applyNumberFormat="1" applyFont="1" applyBorder="1" applyAlignment="1" applyProtection="1">
      <alignment horizontal="right" vertical="center"/>
      <protection locked="0"/>
    </xf>
    <xf numFmtId="165" fontId="32" fillId="0" borderId="13" xfId="3" applyNumberFormat="1" applyFont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3" fillId="2" borderId="1" xfId="2" applyFont="1" applyFill="1" applyBorder="1" applyAlignment="1" applyProtection="1">
      <alignment horizontal="left" vertical="center"/>
      <protection locked="0"/>
    </xf>
    <xf numFmtId="0" fontId="33" fillId="2" borderId="2" xfId="2" applyFont="1" applyFill="1" applyBorder="1" applyAlignment="1" applyProtection="1">
      <alignment horizontal="left" vertical="center"/>
      <protection locked="0"/>
    </xf>
    <xf numFmtId="0" fontId="33" fillId="2" borderId="3" xfId="2" applyFont="1" applyFill="1" applyBorder="1" applyAlignment="1" applyProtection="1">
      <alignment horizontal="left" vertical="center"/>
      <protection locked="0"/>
    </xf>
    <xf numFmtId="0" fontId="34" fillId="2" borderId="5" xfId="2" applyFont="1" applyFill="1" applyBorder="1" applyAlignment="1" applyProtection="1">
      <alignment horizontal="left" vertical="center" wrapText="1"/>
      <protection locked="0"/>
    </xf>
    <xf numFmtId="0" fontId="34" fillId="2" borderId="6" xfId="2" applyFont="1" applyFill="1" applyBorder="1" applyAlignment="1" applyProtection="1">
      <alignment horizontal="left" vertical="center" wrapText="1"/>
      <protection locked="0"/>
    </xf>
    <xf numFmtId="0" fontId="34" fillId="2" borderId="7" xfId="2" applyFont="1" applyFill="1" applyBorder="1" applyAlignment="1" applyProtection="1">
      <alignment horizontal="left" vertical="center" wrapText="1"/>
      <protection locked="0"/>
    </xf>
    <xf numFmtId="0" fontId="34" fillId="3" borderId="5" xfId="2" applyFont="1" applyFill="1" applyBorder="1" applyAlignment="1" applyProtection="1">
      <alignment horizontal="left" vertical="center"/>
      <protection locked="0"/>
    </xf>
    <xf numFmtId="0" fontId="34" fillId="3" borderId="6" xfId="2" applyFont="1" applyFill="1" applyBorder="1" applyAlignment="1" applyProtection="1">
      <alignment horizontal="left" vertical="center"/>
      <protection locked="0"/>
    </xf>
    <xf numFmtId="0" fontId="34" fillId="3" borderId="7" xfId="2" applyFont="1" applyFill="1" applyBorder="1" applyAlignment="1" applyProtection="1">
      <alignment horizontal="left" vertical="center"/>
      <protection locked="0"/>
    </xf>
    <xf numFmtId="0" fontId="32" fillId="0" borderId="5" xfId="2" applyFont="1" applyBorder="1" applyAlignment="1" applyProtection="1">
      <alignment horizontal="right" vertical="center"/>
      <protection locked="0"/>
    </xf>
    <xf numFmtId="0" fontId="32" fillId="0" borderId="6" xfId="2" applyFont="1" applyBorder="1" applyAlignment="1" applyProtection="1">
      <alignment horizontal="right" vertical="center"/>
      <protection locked="0"/>
    </xf>
    <xf numFmtId="0" fontId="32" fillId="0" borderId="7" xfId="2" applyFont="1" applyBorder="1" applyAlignment="1" applyProtection="1">
      <alignment horizontal="right" vertical="center"/>
      <protection locked="0"/>
    </xf>
    <xf numFmtId="0" fontId="31" fillId="0" borderId="50" xfId="0" applyFont="1" applyBorder="1" applyAlignment="1">
      <alignment horizontal="left" vertical="center" wrapText="1"/>
    </xf>
    <xf numFmtId="0" fontId="31" fillId="0" borderId="66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165" fontId="36" fillId="0" borderId="28" xfId="3" applyNumberFormat="1" applyFont="1" applyFill="1" applyBorder="1" applyAlignment="1" applyProtection="1">
      <alignment horizontal="center" vertical="center" wrapText="1"/>
      <protection locked="0"/>
    </xf>
    <xf numFmtId="165" fontId="36" fillId="0" borderId="29" xfId="3" applyNumberFormat="1" applyFont="1" applyFill="1" applyBorder="1" applyAlignment="1" applyProtection="1">
      <alignment horizontal="center" vertical="center" wrapText="1"/>
      <protection locked="0"/>
    </xf>
    <xf numFmtId="165" fontId="36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65" fontId="36" fillId="0" borderId="14" xfId="3" applyNumberFormat="1" applyFont="1" applyFill="1" applyBorder="1" applyAlignment="1" applyProtection="1">
      <alignment horizontal="center" vertical="center" wrapText="1"/>
      <protection locked="0"/>
    </xf>
    <xf numFmtId="165" fontId="36" fillId="0" borderId="32" xfId="3" applyNumberFormat="1" applyFont="1" applyFill="1" applyBorder="1" applyAlignment="1" applyProtection="1">
      <alignment horizontal="center" vertical="center" wrapText="1"/>
      <protection locked="0"/>
    </xf>
    <xf numFmtId="165" fontId="36" fillId="0" borderId="33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31" fillId="0" borderId="66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47" fillId="0" borderId="43" xfId="2" applyFont="1" applyBorder="1" applyAlignment="1" applyProtection="1">
      <alignment horizontal="center" wrapText="1"/>
      <protection locked="0"/>
    </xf>
    <xf numFmtId="0" fontId="48" fillId="0" borderId="0" xfId="2" applyFont="1" applyAlignment="1" applyProtection="1">
      <alignment horizontal="left" vertical="top" wrapText="1"/>
      <protection locked="0"/>
    </xf>
    <xf numFmtId="0" fontId="47" fillId="0" borderId="0" xfId="2" applyFont="1" applyAlignment="1" applyProtection="1">
      <alignment horizontal="left" vertical="top" wrapText="1"/>
      <protection locked="0"/>
    </xf>
    <xf numFmtId="0" fontId="31" fillId="0" borderId="50" xfId="0" applyFont="1" applyBorder="1" applyAlignment="1">
      <alignment horizontal="left" vertical="center"/>
    </xf>
    <xf numFmtId="0" fontId="44" fillId="0" borderId="28" xfId="2" applyFont="1" applyBorder="1" applyAlignment="1" applyProtection="1">
      <alignment horizontal="left" vertical="center" wrapText="1"/>
      <protection locked="0"/>
    </xf>
    <xf numFmtId="0" fontId="44" fillId="0" borderId="29" xfId="2" applyFont="1" applyBorder="1" applyAlignment="1" applyProtection="1">
      <alignment horizontal="left" vertical="center" wrapText="1"/>
      <protection locked="0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left" vertical="top"/>
    </xf>
  </cellXfs>
  <cellStyles count="6">
    <cellStyle name="Comma 2" xfId="3"/>
    <cellStyle name="Currency" xfId="1" builtinId="4"/>
    <cellStyle name="Normal" xfId="0" builtinId="0"/>
    <cellStyle name="Normal 2 2" xfId="2"/>
    <cellStyle name="Normal 6" xfId="4"/>
    <cellStyle name="Normal_MG1313-IRQ-Q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28576</xdr:rowOff>
    </xdr:from>
    <xdr:to>
      <xdr:col>4</xdr:col>
      <xdr:colOff>2114551</xdr:colOff>
      <xdr:row>1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11C637-7023-4C61-B952-A80EF69AE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900" y="28576"/>
          <a:ext cx="3181351" cy="666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2314576</xdr:colOff>
      <xdr:row>0</xdr:row>
      <xdr:rowOff>28576</xdr:rowOff>
    </xdr:from>
    <xdr:to>
      <xdr:col>4</xdr:col>
      <xdr:colOff>347292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AEDC16-68EB-47E7-AEE5-96A2C0D24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4076" y="28576"/>
          <a:ext cx="2137991" cy="695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31392</xdr:colOff>
      <xdr:row>0</xdr:row>
      <xdr:rowOff>176012</xdr:rowOff>
    </xdr:from>
    <xdr:to>
      <xdr:col>8</xdr:col>
      <xdr:colOff>0</xdr:colOff>
      <xdr:row>0</xdr:row>
      <xdr:rowOff>823711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3C49D07-19D2-4614-B573-6C06C630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3258" y="176012"/>
          <a:ext cx="2410228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1294209</xdr:colOff>
      <xdr:row>0</xdr:row>
      <xdr:rowOff>102395</xdr:rowOff>
    </xdr:from>
    <xdr:to>
      <xdr:col>7</xdr:col>
      <xdr:colOff>2406656</xdr:colOff>
      <xdr:row>1</xdr:row>
      <xdr:rowOff>208360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869508-AF2E-4807-AB42-AAB8036F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8881" y="102395"/>
          <a:ext cx="2410228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473343</xdr:colOff>
      <xdr:row>0</xdr:row>
      <xdr:rowOff>43961</xdr:rowOff>
    </xdr:from>
    <xdr:ext cx="1607338" cy="61546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9397580-A000-418B-8D06-134D37B6A04D}"/>
            </a:ext>
          </a:extLst>
        </xdr:cNvPr>
        <xdr:cNvSpPr/>
      </xdr:nvSpPr>
      <xdr:spPr>
        <a:xfrm>
          <a:off x="6607443" y="43961"/>
          <a:ext cx="1607338" cy="61546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86"/>
  <sheetViews>
    <sheetView tabSelected="1" view="pageBreakPreview" zoomScaleNormal="70" zoomScaleSheetLayoutView="100" workbookViewId="0">
      <selection activeCell="L1" sqref="L1"/>
    </sheetView>
  </sheetViews>
  <sheetFormatPr defaultRowHeight="15" outlineLevelRow="1" outlineLevelCol="1" x14ac:dyDescent="0.25"/>
  <cols>
    <col min="1" max="1" width="18.42578125" customWidth="1"/>
    <col min="2" max="2" width="46.5703125" customWidth="1"/>
    <col min="3" max="3" width="35.42578125" customWidth="1"/>
    <col min="4" max="4" width="35" customWidth="1"/>
    <col min="5" max="5" width="32.7109375" customWidth="1"/>
    <col min="6" max="6" width="4.5703125" customWidth="1"/>
    <col min="7" max="9" width="36.5703125" hidden="1" customWidth="1" outlineLevel="1"/>
    <col min="10" max="11" width="42.28515625" hidden="1" customWidth="1" outlineLevel="1"/>
    <col min="12" max="12" width="9.140625" collapsed="1"/>
  </cols>
  <sheetData>
    <row r="1" spans="1:12" ht="45" customHeight="1" x14ac:dyDescent="0.4">
      <c r="A1" s="618" t="s">
        <v>98</v>
      </c>
      <c r="B1" s="619"/>
      <c r="C1" s="619"/>
      <c r="D1" s="620"/>
      <c r="E1" s="620"/>
      <c r="G1" s="488" t="s">
        <v>99</v>
      </c>
      <c r="H1" s="488"/>
      <c r="I1" s="488"/>
      <c r="J1" s="488"/>
      <c r="K1" s="488"/>
      <c r="L1" s="888" t="s">
        <v>227</v>
      </c>
    </row>
    <row r="2" spans="1:12" x14ac:dyDescent="0.25">
      <c r="A2" s="619"/>
      <c r="B2" s="619"/>
      <c r="C2" s="619"/>
      <c r="D2" s="620"/>
      <c r="E2" s="620"/>
    </row>
    <row r="3" spans="1:12" x14ac:dyDescent="0.25">
      <c r="A3" s="621" t="s">
        <v>100</v>
      </c>
      <c r="B3" s="620"/>
      <c r="C3" s="622"/>
      <c r="D3" s="622"/>
      <c r="E3" s="622"/>
    </row>
    <row r="4" spans="1:12" x14ac:dyDescent="0.25">
      <c r="A4" s="621" t="s">
        <v>101</v>
      </c>
      <c r="B4" s="620"/>
      <c r="C4" s="622"/>
      <c r="D4" s="622"/>
      <c r="E4" s="622"/>
      <c r="G4" s="489" t="s">
        <v>102</v>
      </c>
      <c r="H4" s="489" t="s">
        <v>103</v>
      </c>
      <c r="I4" s="490" t="s">
        <v>104</v>
      </c>
      <c r="J4" s="489" t="s">
        <v>105</v>
      </c>
      <c r="K4" s="490" t="s">
        <v>106</v>
      </c>
    </row>
    <row r="5" spans="1:12" x14ac:dyDescent="0.25">
      <c r="A5" s="621" t="s">
        <v>107</v>
      </c>
      <c r="B5" s="620"/>
      <c r="C5" s="622"/>
      <c r="D5" s="622"/>
      <c r="E5" s="622"/>
      <c r="G5" s="490" t="s">
        <v>108</v>
      </c>
      <c r="H5" s="490" t="s">
        <v>108</v>
      </c>
      <c r="I5" s="490" t="s">
        <v>108</v>
      </c>
      <c r="J5" s="490" t="s">
        <v>108</v>
      </c>
      <c r="K5" s="490" t="s">
        <v>108</v>
      </c>
    </row>
    <row r="6" spans="1:12" ht="15" customHeight="1" thickBot="1" x14ac:dyDescent="0.3">
      <c r="A6" s="491"/>
      <c r="B6" s="492"/>
      <c r="C6" s="492"/>
      <c r="D6" s="626" t="s">
        <v>109</v>
      </c>
      <c r="E6" s="626"/>
    </row>
    <row r="7" spans="1:12" ht="15.75" thickBot="1" x14ac:dyDescent="0.3">
      <c r="A7" s="493"/>
      <c r="B7" s="494" t="s">
        <v>110</v>
      </c>
      <c r="C7" s="494" t="s">
        <v>111</v>
      </c>
      <c r="D7" s="495" t="s">
        <v>112</v>
      </c>
      <c r="E7" s="496" t="s">
        <v>113</v>
      </c>
      <c r="G7" s="494" t="s">
        <v>114</v>
      </c>
      <c r="H7" s="494" t="s">
        <v>114</v>
      </c>
      <c r="I7" s="494" t="s">
        <v>114</v>
      </c>
      <c r="J7" s="494" t="s">
        <v>114</v>
      </c>
      <c r="K7" s="494" t="s">
        <v>114</v>
      </c>
    </row>
    <row r="8" spans="1:12" ht="27" customHeight="1" thickTop="1" x14ac:dyDescent="0.25">
      <c r="A8" s="627" t="s">
        <v>115</v>
      </c>
      <c r="B8" s="629"/>
      <c r="C8" s="497"/>
      <c r="D8" s="631"/>
      <c r="E8" s="633"/>
      <c r="G8" s="623"/>
      <c r="H8" s="623"/>
      <c r="I8" s="623"/>
      <c r="J8" s="623"/>
      <c r="K8" s="623"/>
    </row>
    <row r="9" spans="1:12" ht="26.25" customHeight="1" thickBot="1" x14ac:dyDescent="0.3">
      <c r="A9" s="628"/>
      <c r="B9" s="630"/>
      <c r="C9" s="498"/>
      <c r="D9" s="632"/>
      <c r="E9" s="634"/>
      <c r="G9" s="624"/>
      <c r="H9" s="624"/>
      <c r="I9" s="624"/>
      <c r="J9" s="624"/>
      <c r="K9" s="624"/>
    </row>
    <row r="10" spans="1:12" ht="13.5" customHeight="1" thickBot="1" x14ac:dyDescent="0.3">
      <c r="A10" s="499"/>
      <c r="B10" s="500"/>
      <c r="C10" s="500"/>
      <c r="D10" s="625" t="s">
        <v>116</v>
      </c>
      <c r="E10" s="625"/>
    </row>
    <row r="11" spans="1:12" ht="33" customHeight="1" thickBot="1" x14ac:dyDescent="0.3">
      <c r="A11" s="501"/>
      <c r="B11" s="502" t="s">
        <v>110</v>
      </c>
      <c r="C11" s="502" t="s">
        <v>117</v>
      </c>
      <c r="D11" s="502" t="s">
        <v>112</v>
      </c>
      <c r="E11" s="503" t="s">
        <v>113</v>
      </c>
      <c r="G11" s="504" t="s">
        <v>118</v>
      </c>
      <c r="H11" s="504" t="s">
        <v>118</v>
      </c>
      <c r="I11" s="504" t="s">
        <v>118</v>
      </c>
      <c r="J11" s="504" t="s">
        <v>118</v>
      </c>
      <c r="K11" s="504" t="s">
        <v>118</v>
      </c>
    </row>
    <row r="12" spans="1:12" ht="39" customHeight="1" thickTop="1" x14ac:dyDescent="0.25">
      <c r="A12" s="644" t="s">
        <v>119</v>
      </c>
      <c r="B12" s="639"/>
      <c r="C12" s="519" t="s">
        <v>130</v>
      </c>
      <c r="D12" s="639"/>
      <c r="E12" s="641"/>
      <c r="G12" s="635"/>
      <c r="H12" s="635"/>
      <c r="I12" s="635"/>
      <c r="J12" s="635"/>
      <c r="K12" s="635"/>
    </row>
    <row r="13" spans="1:12" ht="47.25" customHeight="1" thickBot="1" x14ac:dyDescent="0.3">
      <c r="A13" s="645"/>
      <c r="B13" s="646"/>
      <c r="C13" s="520" t="s">
        <v>131</v>
      </c>
      <c r="D13" s="646"/>
      <c r="E13" s="647"/>
      <c r="G13" s="636"/>
      <c r="H13" s="636"/>
      <c r="I13" s="636"/>
      <c r="J13" s="636"/>
      <c r="K13" s="636"/>
    </row>
    <row r="14" spans="1:12" ht="26.25" customHeight="1" thickTop="1" x14ac:dyDescent="0.25">
      <c r="A14" s="637" t="s">
        <v>120</v>
      </c>
      <c r="B14" s="639"/>
      <c r="C14" s="519" t="s">
        <v>130</v>
      </c>
      <c r="D14" s="639"/>
      <c r="E14" s="641"/>
      <c r="G14" s="635"/>
      <c r="H14" s="635"/>
      <c r="I14" s="635"/>
      <c r="J14" s="635"/>
      <c r="K14" s="635"/>
    </row>
    <row r="15" spans="1:12" ht="26.25" customHeight="1" x14ac:dyDescent="0.25">
      <c r="A15" s="638"/>
      <c r="B15" s="640"/>
      <c r="C15" s="520" t="s">
        <v>131</v>
      </c>
      <c r="D15" s="640"/>
      <c r="E15" s="642"/>
      <c r="G15" s="643"/>
      <c r="H15" s="643"/>
      <c r="I15" s="643"/>
      <c r="J15" s="643"/>
      <c r="K15" s="643"/>
    </row>
    <row r="16" spans="1:12" ht="24.95" customHeight="1" outlineLevel="1" x14ac:dyDescent="0.25">
      <c r="A16" s="505" t="s">
        <v>121</v>
      </c>
      <c r="B16" s="506" t="s">
        <v>122</v>
      </c>
      <c r="C16" s="506" t="s">
        <v>123</v>
      </c>
      <c r="D16" s="506" t="s">
        <v>124</v>
      </c>
      <c r="E16" s="507" t="s">
        <v>113</v>
      </c>
      <c r="G16" s="508" t="s">
        <v>125</v>
      </c>
      <c r="H16" s="508" t="s">
        <v>125</v>
      </c>
      <c r="I16" s="508" t="s">
        <v>125</v>
      </c>
      <c r="J16" s="508" t="s">
        <v>125</v>
      </c>
      <c r="K16" s="508" t="s">
        <v>125</v>
      </c>
    </row>
    <row r="17" spans="1:11" ht="24.95" customHeight="1" outlineLevel="1" x14ac:dyDescent="0.25">
      <c r="A17" s="509" t="s">
        <v>126</v>
      </c>
      <c r="B17" s="510"/>
      <c r="C17" s="510"/>
      <c r="D17" s="648"/>
      <c r="E17" s="511"/>
      <c r="G17" s="512"/>
      <c r="H17" s="512"/>
      <c r="I17" s="512"/>
      <c r="J17" s="512"/>
      <c r="K17" s="512"/>
    </row>
    <row r="18" spans="1:11" ht="24.95" customHeight="1" outlineLevel="1" x14ac:dyDescent="0.25">
      <c r="A18" s="509" t="s">
        <v>127</v>
      </c>
      <c r="B18" s="510"/>
      <c r="C18" s="510"/>
      <c r="D18" s="649"/>
      <c r="E18" s="511"/>
      <c r="G18" s="513"/>
      <c r="H18" s="513"/>
      <c r="I18" s="513"/>
      <c r="J18" s="513"/>
      <c r="K18" s="513"/>
    </row>
    <row r="19" spans="1:11" ht="33" customHeight="1" outlineLevel="1" thickBot="1" x14ac:dyDescent="0.3">
      <c r="A19" s="514" t="s">
        <v>128</v>
      </c>
      <c r="B19" s="515"/>
      <c r="C19" s="516"/>
      <c r="D19" s="650"/>
      <c r="E19" s="517"/>
      <c r="G19" s="518"/>
      <c r="H19" s="518"/>
      <c r="I19" s="518"/>
      <c r="J19" s="518"/>
      <c r="K19" s="518"/>
    </row>
    <row r="20" spans="1:11" ht="26.25" customHeight="1" thickTop="1" x14ac:dyDescent="0.25">
      <c r="A20" s="637" t="s">
        <v>129</v>
      </c>
      <c r="B20" s="651"/>
      <c r="C20" s="519" t="s">
        <v>130</v>
      </c>
      <c r="D20" s="651"/>
      <c r="E20" s="653"/>
      <c r="G20" s="655"/>
      <c r="H20" s="655"/>
      <c r="I20" s="655"/>
      <c r="J20" s="655"/>
      <c r="K20" s="655"/>
    </row>
    <row r="21" spans="1:11" ht="26.25" customHeight="1" x14ac:dyDescent="0.25">
      <c r="A21" s="638"/>
      <c r="B21" s="652"/>
      <c r="C21" s="520" t="s">
        <v>131</v>
      </c>
      <c r="D21" s="652"/>
      <c r="E21" s="654"/>
      <c r="G21" s="656"/>
      <c r="H21" s="656"/>
      <c r="I21" s="656"/>
      <c r="J21" s="656"/>
      <c r="K21" s="656"/>
    </row>
    <row r="22" spans="1:11" ht="24.95" customHeight="1" outlineLevel="1" x14ac:dyDescent="0.25">
      <c r="A22" s="521" t="s">
        <v>121</v>
      </c>
      <c r="B22" s="522" t="s">
        <v>122</v>
      </c>
      <c r="C22" s="522" t="s">
        <v>123</v>
      </c>
      <c r="D22" s="522" t="s">
        <v>124</v>
      </c>
      <c r="E22" s="523" t="s">
        <v>113</v>
      </c>
      <c r="G22" s="524" t="s">
        <v>125</v>
      </c>
      <c r="H22" s="524" t="s">
        <v>125</v>
      </c>
      <c r="I22" s="524" t="s">
        <v>125</v>
      </c>
      <c r="J22" s="524" t="s">
        <v>125</v>
      </c>
      <c r="K22" s="524" t="s">
        <v>125</v>
      </c>
    </row>
    <row r="23" spans="1:11" ht="24.95" customHeight="1" outlineLevel="1" x14ac:dyDescent="0.25">
      <c r="A23" s="509" t="s">
        <v>132</v>
      </c>
      <c r="B23" s="525"/>
      <c r="C23" s="526"/>
      <c r="D23" s="527"/>
      <c r="E23" s="528"/>
      <c r="G23" s="512"/>
      <c r="H23" s="512"/>
      <c r="I23" s="512"/>
      <c r="J23" s="512"/>
      <c r="K23" s="512"/>
    </row>
    <row r="24" spans="1:11" ht="24.95" customHeight="1" outlineLevel="1" x14ac:dyDescent="0.25">
      <c r="A24" s="509" t="s">
        <v>133</v>
      </c>
      <c r="B24" s="529"/>
      <c r="C24" s="530"/>
      <c r="D24" s="531"/>
      <c r="E24" s="532"/>
      <c r="G24" s="513"/>
      <c r="H24" s="513"/>
      <c r="I24" s="513"/>
      <c r="J24" s="513"/>
      <c r="K24" s="513"/>
    </row>
    <row r="25" spans="1:11" ht="24.95" customHeight="1" outlineLevel="1" thickBot="1" x14ac:dyDescent="0.3">
      <c r="A25" s="514" t="s">
        <v>134</v>
      </c>
      <c r="B25" s="533"/>
      <c r="C25" s="534"/>
      <c r="D25" s="535"/>
      <c r="E25" s="536"/>
      <c r="G25" s="518"/>
      <c r="H25" s="518"/>
      <c r="I25" s="518"/>
      <c r="J25" s="518"/>
      <c r="K25" s="518"/>
    </row>
    <row r="26" spans="1:11" ht="26.25" customHeight="1" thickTop="1" x14ac:dyDescent="0.25">
      <c r="A26" s="637" t="s">
        <v>135</v>
      </c>
      <c r="B26" s="651"/>
      <c r="C26" s="519" t="s">
        <v>130</v>
      </c>
      <c r="D26" s="651"/>
      <c r="E26" s="653"/>
      <c r="G26" s="655"/>
      <c r="H26" s="655"/>
      <c r="I26" s="655"/>
      <c r="J26" s="655"/>
      <c r="K26" s="655"/>
    </row>
    <row r="27" spans="1:11" ht="26.25" customHeight="1" x14ac:dyDescent="0.25">
      <c r="A27" s="657"/>
      <c r="B27" s="658"/>
      <c r="C27" s="520" t="s">
        <v>131</v>
      </c>
      <c r="D27" s="658"/>
      <c r="E27" s="659"/>
      <c r="G27" s="660"/>
      <c r="H27" s="660"/>
      <c r="I27" s="660"/>
      <c r="J27" s="660"/>
      <c r="K27" s="660"/>
    </row>
    <row r="28" spans="1:11" ht="24.95" customHeight="1" outlineLevel="1" x14ac:dyDescent="0.25">
      <c r="A28" s="537" t="s">
        <v>121</v>
      </c>
      <c r="B28" s="538" t="s">
        <v>122</v>
      </c>
      <c r="C28" s="538" t="s">
        <v>123</v>
      </c>
      <c r="D28" s="538" t="s">
        <v>124</v>
      </c>
      <c r="E28" s="539" t="s">
        <v>113</v>
      </c>
      <c r="G28" s="524" t="s">
        <v>125</v>
      </c>
      <c r="H28" s="524" t="s">
        <v>125</v>
      </c>
      <c r="I28" s="524" t="s">
        <v>125</v>
      </c>
      <c r="J28" s="524" t="s">
        <v>125</v>
      </c>
      <c r="K28" s="524" t="s">
        <v>125</v>
      </c>
    </row>
    <row r="29" spans="1:11" ht="30" outlineLevel="1" x14ac:dyDescent="0.25">
      <c r="A29" s="509" t="s">
        <v>136</v>
      </c>
      <c r="B29" s="525"/>
      <c r="C29" s="526"/>
      <c r="D29" s="527"/>
      <c r="E29" s="528"/>
      <c r="G29" s="512"/>
      <c r="H29" s="512"/>
      <c r="I29" s="512"/>
      <c r="J29" s="512"/>
      <c r="K29" s="512"/>
    </row>
    <row r="30" spans="1:11" ht="30" outlineLevel="1" x14ac:dyDescent="0.25">
      <c r="A30" s="509" t="s">
        <v>137</v>
      </c>
      <c r="B30" s="529"/>
      <c r="C30" s="530"/>
      <c r="D30" s="540"/>
      <c r="E30" s="532"/>
      <c r="G30" s="513"/>
      <c r="H30" s="513"/>
      <c r="I30" s="513"/>
      <c r="J30" s="513"/>
      <c r="K30" s="513"/>
    </row>
    <row r="31" spans="1:11" ht="30.75" outlineLevel="1" thickBot="1" x14ac:dyDescent="0.3">
      <c r="A31" s="514" t="s">
        <v>138</v>
      </c>
      <c r="B31" s="533"/>
      <c r="C31" s="534"/>
      <c r="D31" s="541"/>
      <c r="E31" s="542"/>
      <c r="G31" s="543"/>
      <c r="H31" s="543"/>
      <c r="I31" s="543"/>
      <c r="J31" s="543"/>
      <c r="K31" s="543"/>
    </row>
    <row r="32" spans="1:11" ht="12" customHeight="1" thickBot="1" x14ac:dyDescent="0.3">
      <c r="A32" s="544"/>
      <c r="B32" s="545"/>
      <c r="C32" s="544"/>
      <c r="D32" s="661" t="s">
        <v>116</v>
      </c>
      <c r="E32" s="661"/>
      <c r="G32" s="546"/>
      <c r="H32" s="546"/>
      <c r="I32" s="546"/>
      <c r="J32" s="546"/>
      <c r="K32" s="546"/>
    </row>
    <row r="33" spans="1:11" ht="15.75" thickBot="1" x14ac:dyDescent="0.3">
      <c r="A33" s="501"/>
      <c r="B33" s="502" t="s">
        <v>110</v>
      </c>
      <c r="C33" s="502" t="s">
        <v>117</v>
      </c>
      <c r="D33" s="502" t="s">
        <v>112</v>
      </c>
      <c r="E33" s="503" t="s">
        <v>113</v>
      </c>
      <c r="G33" s="504" t="s">
        <v>118</v>
      </c>
      <c r="H33" s="504" t="s">
        <v>118</v>
      </c>
      <c r="I33" s="504" t="s">
        <v>118</v>
      </c>
      <c r="J33" s="504" t="s">
        <v>118</v>
      </c>
      <c r="K33" s="504" t="s">
        <v>118</v>
      </c>
    </row>
    <row r="34" spans="1:11" ht="35.1" customHeight="1" collapsed="1" thickTop="1" x14ac:dyDescent="0.25">
      <c r="A34" s="644" t="s">
        <v>139</v>
      </c>
      <c r="B34" s="662"/>
      <c r="C34" s="519" t="s">
        <v>130</v>
      </c>
      <c r="D34" s="662"/>
      <c r="E34" s="664"/>
      <c r="G34" s="666"/>
      <c r="H34" s="666"/>
      <c r="I34" s="666"/>
      <c r="J34" s="666"/>
      <c r="K34" s="666"/>
    </row>
    <row r="35" spans="1:11" ht="44.25" customHeight="1" thickBot="1" x14ac:dyDescent="0.3">
      <c r="A35" s="645"/>
      <c r="B35" s="663"/>
      <c r="C35" s="520" t="s">
        <v>131</v>
      </c>
      <c r="D35" s="663"/>
      <c r="E35" s="665"/>
      <c r="G35" s="667"/>
      <c r="H35" s="667"/>
      <c r="I35" s="667"/>
      <c r="J35" s="667"/>
      <c r="K35" s="667"/>
    </row>
    <row r="36" spans="1:11" ht="26.25" customHeight="1" thickTop="1" x14ac:dyDescent="0.25">
      <c r="A36" s="637" t="s">
        <v>140</v>
      </c>
      <c r="B36" s="662"/>
      <c r="C36" s="519" t="s">
        <v>130</v>
      </c>
      <c r="D36" s="662"/>
      <c r="E36" s="664"/>
      <c r="G36" s="666"/>
      <c r="H36" s="666"/>
      <c r="I36" s="666"/>
      <c r="J36" s="666"/>
      <c r="K36" s="666"/>
    </row>
    <row r="37" spans="1:11" ht="30.75" customHeight="1" x14ac:dyDescent="0.25">
      <c r="A37" s="638"/>
      <c r="B37" s="677"/>
      <c r="C37" s="520" t="s">
        <v>131</v>
      </c>
      <c r="D37" s="677"/>
      <c r="E37" s="678"/>
      <c r="G37" s="679"/>
      <c r="H37" s="679"/>
      <c r="I37" s="679"/>
      <c r="J37" s="679"/>
      <c r="K37" s="679"/>
    </row>
    <row r="38" spans="1:11" ht="24.95" customHeight="1" outlineLevel="1" x14ac:dyDescent="0.25">
      <c r="A38" s="521" t="s">
        <v>121</v>
      </c>
      <c r="B38" s="522" t="s">
        <v>122</v>
      </c>
      <c r="C38" s="522" t="s">
        <v>123</v>
      </c>
      <c r="D38" s="522" t="s">
        <v>124</v>
      </c>
      <c r="E38" s="523" t="s">
        <v>113</v>
      </c>
      <c r="G38" s="524" t="s">
        <v>125</v>
      </c>
      <c r="H38" s="524" t="s">
        <v>125</v>
      </c>
      <c r="I38" s="524" t="s">
        <v>125</v>
      </c>
      <c r="J38" s="524" t="s">
        <v>125</v>
      </c>
      <c r="K38" s="524" t="s">
        <v>125</v>
      </c>
    </row>
    <row r="39" spans="1:11" ht="35.25" customHeight="1" outlineLevel="1" x14ac:dyDescent="0.25">
      <c r="A39" s="509" t="s">
        <v>141</v>
      </c>
      <c r="B39" s="510"/>
      <c r="C39" s="547"/>
      <c r="D39" s="648"/>
      <c r="E39" s="668"/>
      <c r="G39" s="512"/>
      <c r="H39" s="512"/>
      <c r="I39" s="512"/>
      <c r="J39" s="512"/>
      <c r="K39" s="512"/>
    </row>
    <row r="40" spans="1:11" ht="24.95" customHeight="1" outlineLevel="1" x14ac:dyDescent="0.25">
      <c r="A40" s="509" t="s">
        <v>142</v>
      </c>
      <c r="B40" s="510"/>
      <c r="C40" s="510"/>
      <c r="D40" s="649"/>
      <c r="E40" s="669"/>
      <c r="G40" s="513"/>
      <c r="H40" s="513"/>
      <c r="I40" s="513"/>
      <c r="J40" s="513"/>
      <c r="K40" s="513"/>
    </row>
    <row r="41" spans="1:11" ht="24.95" customHeight="1" outlineLevel="1" thickBot="1" x14ac:dyDescent="0.3">
      <c r="A41" s="514" t="s">
        <v>143</v>
      </c>
      <c r="B41" s="533"/>
      <c r="C41" s="548"/>
      <c r="D41" s="650"/>
      <c r="E41" s="670"/>
      <c r="G41" s="518"/>
      <c r="H41" s="518"/>
      <c r="I41" s="518"/>
      <c r="J41" s="518"/>
      <c r="K41" s="518"/>
    </row>
    <row r="42" spans="1:11" ht="26.25" customHeight="1" thickTop="1" x14ac:dyDescent="0.25">
      <c r="A42" s="637" t="s">
        <v>144</v>
      </c>
      <c r="B42" s="671"/>
      <c r="C42" s="519" t="s">
        <v>130</v>
      </c>
      <c r="D42" s="673"/>
      <c r="E42" s="675"/>
      <c r="G42" s="680"/>
      <c r="H42" s="680"/>
      <c r="I42" s="680"/>
      <c r="J42" s="680"/>
      <c r="K42" s="680"/>
    </row>
    <row r="43" spans="1:11" ht="26.25" customHeight="1" x14ac:dyDescent="0.25">
      <c r="A43" s="638"/>
      <c r="B43" s="672"/>
      <c r="C43" s="549" t="s">
        <v>131</v>
      </c>
      <c r="D43" s="674"/>
      <c r="E43" s="676"/>
      <c r="G43" s="681"/>
      <c r="H43" s="681"/>
      <c r="I43" s="681"/>
      <c r="J43" s="681"/>
      <c r="K43" s="681"/>
    </row>
    <row r="44" spans="1:11" ht="39.75" customHeight="1" outlineLevel="1" x14ac:dyDescent="0.25">
      <c r="A44" s="521" t="s">
        <v>121</v>
      </c>
      <c r="B44" s="522" t="s">
        <v>122</v>
      </c>
      <c r="C44" s="522" t="s">
        <v>123</v>
      </c>
      <c r="D44" s="522" t="s">
        <v>124</v>
      </c>
      <c r="E44" s="523" t="s">
        <v>113</v>
      </c>
      <c r="G44" s="524" t="s">
        <v>125</v>
      </c>
      <c r="H44" s="524" t="s">
        <v>125</v>
      </c>
      <c r="I44" s="524" t="s">
        <v>125</v>
      </c>
      <c r="J44" s="524" t="s">
        <v>125</v>
      </c>
      <c r="K44" s="524" t="s">
        <v>125</v>
      </c>
    </row>
    <row r="45" spans="1:11" ht="24.95" customHeight="1" outlineLevel="1" x14ac:dyDescent="0.25">
      <c r="A45" s="509" t="s">
        <v>141</v>
      </c>
      <c r="B45" s="525"/>
      <c r="C45" s="526"/>
      <c r="D45" s="527"/>
      <c r="E45" s="528"/>
      <c r="G45" s="512"/>
      <c r="H45" s="512"/>
      <c r="I45" s="512"/>
      <c r="J45" s="512"/>
      <c r="K45" s="512"/>
    </row>
    <row r="46" spans="1:11" ht="24.95" customHeight="1" outlineLevel="1" x14ac:dyDescent="0.25">
      <c r="A46" s="509" t="s">
        <v>142</v>
      </c>
      <c r="B46" s="529"/>
      <c r="C46" s="530"/>
      <c r="D46" s="531"/>
      <c r="E46" s="532"/>
      <c r="G46" s="513"/>
      <c r="H46" s="513"/>
      <c r="I46" s="513"/>
      <c r="J46" s="513"/>
      <c r="K46" s="513"/>
    </row>
    <row r="47" spans="1:11" ht="24.95" customHeight="1" outlineLevel="1" thickBot="1" x14ac:dyDescent="0.3">
      <c r="A47" s="514" t="s">
        <v>143</v>
      </c>
      <c r="B47" s="533"/>
      <c r="C47" s="548"/>
      <c r="D47" s="535"/>
      <c r="E47" s="536"/>
      <c r="G47" s="518"/>
      <c r="H47" s="518"/>
      <c r="I47" s="518"/>
      <c r="J47" s="518"/>
      <c r="K47" s="518"/>
    </row>
    <row r="48" spans="1:11" ht="26.25" customHeight="1" thickTop="1" x14ac:dyDescent="0.25">
      <c r="A48" s="637" t="s">
        <v>145</v>
      </c>
      <c r="B48" s="673"/>
      <c r="C48" s="550" t="s">
        <v>130</v>
      </c>
      <c r="D48" s="673"/>
      <c r="E48" s="675"/>
      <c r="G48" s="680"/>
      <c r="H48" s="680"/>
      <c r="I48" s="680"/>
      <c r="J48" s="680"/>
      <c r="K48" s="680"/>
    </row>
    <row r="49" spans="1:11" ht="26.25" customHeight="1" x14ac:dyDescent="0.25">
      <c r="A49" s="657"/>
      <c r="B49" s="682"/>
      <c r="C49" s="549" t="s">
        <v>131</v>
      </c>
      <c r="D49" s="682"/>
      <c r="E49" s="683"/>
      <c r="G49" s="684"/>
      <c r="H49" s="684"/>
      <c r="I49" s="684"/>
      <c r="J49" s="684"/>
      <c r="K49" s="684"/>
    </row>
    <row r="50" spans="1:11" ht="51.75" customHeight="1" outlineLevel="1" x14ac:dyDescent="0.25">
      <c r="A50" s="537" t="s">
        <v>121</v>
      </c>
      <c r="B50" s="538" t="s">
        <v>122</v>
      </c>
      <c r="C50" s="538" t="s">
        <v>123</v>
      </c>
      <c r="D50" s="538" t="s">
        <v>124</v>
      </c>
      <c r="E50" s="539" t="s">
        <v>113</v>
      </c>
      <c r="G50" s="524" t="s">
        <v>125</v>
      </c>
      <c r="H50" s="524" t="s">
        <v>125</v>
      </c>
      <c r="I50" s="524" t="s">
        <v>125</v>
      </c>
      <c r="J50" s="524" t="s">
        <v>125</v>
      </c>
      <c r="K50" s="524" t="s">
        <v>125</v>
      </c>
    </row>
    <row r="51" spans="1:11" ht="24.95" customHeight="1" outlineLevel="1" x14ac:dyDescent="0.25">
      <c r="A51" s="509" t="s">
        <v>146</v>
      </c>
      <c r="B51" s="525"/>
      <c r="C51" s="526"/>
      <c r="D51" s="527"/>
      <c r="E51" s="528"/>
      <c r="G51" s="512"/>
      <c r="H51" s="512"/>
      <c r="I51" s="512"/>
      <c r="J51" s="512"/>
      <c r="K51" s="512"/>
    </row>
    <row r="52" spans="1:11" ht="24.95" customHeight="1" outlineLevel="1" x14ac:dyDescent="0.25">
      <c r="A52" s="509" t="s">
        <v>147</v>
      </c>
      <c r="B52" s="529"/>
      <c r="C52" s="530"/>
      <c r="D52" s="530"/>
      <c r="E52" s="532"/>
      <c r="G52" s="513"/>
      <c r="H52" s="513"/>
      <c r="I52" s="513"/>
      <c r="J52" s="513"/>
      <c r="K52" s="513"/>
    </row>
    <row r="53" spans="1:11" ht="24.95" customHeight="1" outlineLevel="1" thickBot="1" x14ac:dyDescent="0.3">
      <c r="A53" s="551" t="s">
        <v>148</v>
      </c>
      <c r="B53" s="552"/>
      <c r="C53" s="553"/>
      <c r="D53" s="553"/>
      <c r="E53" s="542"/>
      <c r="G53" s="543"/>
      <c r="H53" s="543"/>
      <c r="I53" s="543"/>
      <c r="J53" s="543"/>
      <c r="K53" s="543"/>
    </row>
    <row r="54" spans="1:11" ht="12.75" customHeight="1" thickBot="1" x14ac:dyDescent="0.3">
      <c r="A54" s="544"/>
      <c r="B54" s="545"/>
      <c r="C54" s="544"/>
      <c r="D54" s="661" t="s">
        <v>116</v>
      </c>
      <c r="E54" s="685"/>
      <c r="G54" s="546"/>
      <c r="H54" s="546"/>
      <c r="I54" s="546"/>
      <c r="J54" s="546"/>
      <c r="K54" s="546"/>
    </row>
    <row r="55" spans="1:11" ht="15.75" thickBot="1" x14ac:dyDescent="0.3">
      <c r="A55" s="501"/>
      <c r="B55" s="502" t="s">
        <v>110</v>
      </c>
      <c r="C55" s="502" t="s">
        <v>117</v>
      </c>
      <c r="D55" s="502" t="s">
        <v>112</v>
      </c>
      <c r="E55" s="503" t="s">
        <v>113</v>
      </c>
      <c r="G55" s="504" t="s">
        <v>118</v>
      </c>
      <c r="H55" s="504" t="s">
        <v>118</v>
      </c>
      <c r="I55" s="504" t="s">
        <v>118</v>
      </c>
      <c r="J55" s="504" t="s">
        <v>118</v>
      </c>
      <c r="K55" s="504" t="s">
        <v>118</v>
      </c>
    </row>
    <row r="56" spans="1:11" ht="35.1" customHeight="1" thickTop="1" x14ac:dyDescent="0.25">
      <c r="A56" s="644" t="s">
        <v>149</v>
      </c>
      <c r="B56" s="686"/>
      <c r="C56" s="554" t="s">
        <v>130</v>
      </c>
      <c r="D56" s="688"/>
      <c r="E56" s="690"/>
      <c r="G56" s="666"/>
      <c r="H56" s="666"/>
      <c r="I56" s="666"/>
      <c r="J56" s="666"/>
      <c r="K56" s="666"/>
    </row>
    <row r="57" spans="1:11" ht="35.1" customHeight="1" thickBot="1" x14ac:dyDescent="0.3">
      <c r="A57" s="645"/>
      <c r="B57" s="687"/>
      <c r="C57" s="555" t="s">
        <v>131</v>
      </c>
      <c r="D57" s="689"/>
      <c r="E57" s="691"/>
      <c r="G57" s="667"/>
      <c r="H57" s="667"/>
      <c r="I57" s="667"/>
      <c r="J57" s="667"/>
      <c r="K57" s="667"/>
    </row>
    <row r="58" spans="1:11" ht="26.25" customHeight="1" thickTop="1" x14ac:dyDescent="0.25">
      <c r="A58" s="637" t="s">
        <v>150</v>
      </c>
      <c r="B58" s="686"/>
      <c r="C58" s="554" t="s">
        <v>130</v>
      </c>
      <c r="D58" s="688"/>
      <c r="E58" s="690"/>
      <c r="G58" s="666"/>
      <c r="H58" s="666"/>
      <c r="I58" s="666"/>
      <c r="J58" s="666"/>
      <c r="K58" s="666"/>
    </row>
    <row r="59" spans="1:11" ht="26.25" customHeight="1" x14ac:dyDescent="0.25">
      <c r="A59" s="692"/>
      <c r="B59" s="693"/>
      <c r="C59" s="556" t="s">
        <v>131</v>
      </c>
      <c r="D59" s="694"/>
      <c r="E59" s="695"/>
      <c r="G59" s="696"/>
      <c r="H59" s="696"/>
      <c r="I59" s="696"/>
      <c r="J59" s="696"/>
      <c r="K59" s="696"/>
    </row>
    <row r="60" spans="1:11" ht="24.95" customHeight="1" outlineLevel="1" x14ac:dyDescent="0.25">
      <c r="A60" s="537" t="s">
        <v>121</v>
      </c>
      <c r="B60" s="538" t="s">
        <v>122</v>
      </c>
      <c r="C60" s="538" t="s">
        <v>123</v>
      </c>
      <c r="D60" s="538" t="s">
        <v>124</v>
      </c>
      <c r="E60" s="539" t="s">
        <v>113</v>
      </c>
      <c r="G60" s="557" t="s">
        <v>125</v>
      </c>
      <c r="H60" s="557" t="s">
        <v>125</v>
      </c>
      <c r="I60" s="557" t="s">
        <v>125</v>
      </c>
      <c r="J60" s="557" t="s">
        <v>125</v>
      </c>
      <c r="K60" s="557" t="s">
        <v>125</v>
      </c>
    </row>
    <row r="61" spans="1:11" ht="24.95" customHeight="1" outlineLevel="1" x14ac:dyDescent="0.25">
      <c r="A61" s="509" t="s">
        <v>151</v>
      </c>
      <c r="B61" s="525"/>
      <c r="C61" s="526"/>
      <c r="D61" s="527"/>
      <c r="E61" s="528"/>
      <c r="G61" s="512"/>
      <c r="H61" s="512"/>
      <c r="I61" s="512"/>
      <c r="J61" s="512"/>
      <c r="K61" s="512"/>
    </row>
    <row r="62" spans="1:11" ht="24.95" customHeight="1" outlineLevel="1" x14ac:dyDescent="0.25">
      <c r="A62" s="509" t="s">
        <v>152</v>
      </c>
      <c r="B62" s="529"/>
      <c r="C62" s="530"/>
      <c r="D62" s="531"/>
      <c r="E62" s="532"/>
      <c r="G62" s="513"/>
      <c r="H62" s="513"/>
      <c r="I62" s="513"/>
      <c r="J62" s="513"/>
      <c r="K62" s="513"/>
    </row>
    <row r="63" spans="1:11" ht="24.95" customHeight="1" outlineLevel="1" thickBot="1" x14ac:dyDescent="0.3">
      <c r="A63" s="558" t="s">
        <v>153</v>
      </c>
      <c r="B63" s="559"/>
      <c r="C63" s="548"/>
      <c r="D63" s="560"/>
      <c r="E63" s="561"/>
      <c r="G63" s="562"/>
      <c r="H63" s="562"/>
      <c r="I63" s="562"/>
      <c r="J63" s="562"/>
      <c r="K63" s="562"/>
    </row>
    <row r="64" spans="1:11" ht="26.25" customHeight="1" thickTop="1" x14ac:dyDescent="0.25">
      <c r="A64" s="637" t="s">
        <v>154</v>
      </c>
      <c r="B64" s="673"/>
      <c r="C64" s="519" t="s">
        <v>130</v>
      </c>
      <c r="D64" s="673"/>
      <c r="E64" s="675"/>
      <c r="G64" s="680"/>
      <c r="H64" s="680"/>
      <c r="I64" s="680"/>
      <c r="J64" s="680"/>
      <c r="K64" s="680"/>
    </row>
    <row r="65" spans="1:11" ht="26.25" customHeight="1" x14ac:dyDescent="0.25">
      <c r="A65" s="692"/>
      <c r="B65" s="697"/>
      <c r="C65" s="556" t="s">
        <v>131</v>
      </c>
      <c r="D65" s="697"/>
      <c r="E65" s="698"/>
      <c r="G65" s="699"/>
      <c r="H65" s="699"/>
      <c r="I65" s="699"/>
      <c r="J65" s="699"/>
      <c r="K65" s="699"/>
    </row>
    <row r="66" spans="1:11" ht="24.95" customHeight="1" outlineLevel="1" x14ac:dyDescent="0.25">
      <c r="A66" s="537" t="s">
        <v>121</v>
      </c>
      <c r="B66" s="538" t="s">
        <v>122</v>
      </c>
      <c r="C66" s="538" t="s">
        <v>123</v>
      </c>
      <c r="D66" s="538" t="s">
        <v>124</v>
      </c>
      <c r="E66" s="539" t="s">
        <v>113</v>
      </c>
      <c r="G66" s="557" t="s">
        <v>125</v>
      </c>
      <c r="H66" s="557" t="s">
        <v>125</v>
      </c>
      <c r="I66" s="557" t="s">
        <v>125</v>
      </c>
      <c r="J66" s="557" t="s">
        <v>125</v>
      </c>
      <c r="K66" s="557" t="s">
        <v>125</v>
      </c>
    </row>
    <row r="67" spans="1:11" ht="24.95" customHeight="1" outlineLevel="1" x14ac:dyDescent="0.25">
      <c r="A67" s="509" t="s">
        <v>155</v>
      </c>
      <c r="B67" s="525"/>
      <c r="C67" s="526"/>
      <c r="D67" s="527"/>
      <c r="E67" s="528"/>
      <c r="G67" s="512"/>
      <c r="H67" s="512"/>
      <c r="I67" s="512"/>
      <c r="J67" s="512"/>
      <c r="K67" s="512"/>
    </row>
    <row r="68" spans="1:11" ht="24.95" customHeight="1" outlineLevel="1" x14ac:dyDescent="0.25">
      <c r="A68" s="509" t="s">
        <v>156</v>
      </c>
      <c r="B68" s="529"/>
      <c r="C68" s="530"/>
      <c r="D68" s="531"/>
      <c r="E68" s="532"/>
      <c r="G68" s="513"/>
      <c r="H68" s="513"/>
      <c r="I68" s="513"/>
      <c r="J68" s="513"/>
      <c r="K68" s="513"/>
    </row>
    <row r="69" spans="1:11" ht="15.75" customHeight="1" outlineLevel="1" thickBot="1" x14ac:dyDescent="0.3">
      <c r="A69" s="514" t="s">
        <v>157</v>
      </c>
      <c r="B69" s="533"/>
      <c r="C69" s="548"/>
      <c r="D69" s="535"/>
      <c r="E69" s="536"/>
      <c r="G69" s="518"/>
      <c r="H69" s="518"/>
      <c r="I69" s="518"/>
      <c r="J69" s="518"/>
      <c r="K69" s="518"/>
    </row>
    <row r="70" spans="1:11" s="563" customFormat="1" ht="26.25" customHeight="1" thickTop="1" x14ac:dyDescent="0.25">
      <c r="A70" s="637" t="s">
        <v>158</v>
      </c>
      <c r="B70" s="673"/>
      <c r="C70" s="550" t="s">
        <v>130</v>
      </c>
      <c r="D70" s="673"/>
      <c r="E70" s="675"/>
      <c r="G70" s="680"/>
      <c r="H70" s="680"/>
      <c r="I70" s="680"/>
      <c r="J70" s="680"/>
      <c r="K70" s="680"/>
    </row>
    <row r="71" spans="1:11" s="563" customFormat="1" ht="26.25" customHeight="1" x14ac:dyDescent="0.25">
      <c r="A71" s="657"/>
      <c r="B71" s="682"/>
      <c r="C71" s="564" t="s">
        <v>131</v>
      </c>
      <c r="D71" s="682"/>
      <c r="E71" s="683"/>
      <c r="G71" s="684"/>
      <c r="H71" s="684"/>
      <c r="I71" s="684"/>
      <c r="J71" s="684"/>
      <c r="K71" s="684"/>
    </row>
    <row r="72" spans="1:11" ht="24.95" customHeight="1" outlineLevel="1" x14ac:dyDescent="0.25">
      <c r="A72" s="537" t="s">
        <v>121</v>
      </c>
      <c r="B72" s="538" t="s">
        <v>122</v>
      </c>
      <c r="C72" s="538" t="s">
        <v>123</v>
      </c>
      <c r="D72" s="538" t="s">
        <v>124</v>
      </c>
      <c r="E72" s="539" t="s">
        <v>113</v>
      </c>
      <c r="G72" s="557" t="s">
        <v>125</v>
      </c>
      <c r="H72" s="557" t="s">
        <v>125</v>
      </c>
      <c r="I72" s="557" t="s">
        <v>125</v>
      </c>
      <c r="J72" s="557" t="s">
        <v>125</v>
      </c>
      <c r="K72" s="557" t="s">
        <v>125</v>
      </c>
    </row>
    <row r="73" spans="1:11" ht="24.95" customHeight="1" outlineLevel="1" x14ac:dyDescent="0.25">
      <c r="A73" s="509" t="s">
        <v>159</v>
      </c>
      <c r="B73" s="525"/>
      <c r="C73" s="526"/>
      <c r="D73" s="527"/>
      <c r="E73" s="528"/>
      <c r="G73" s="512"/>
      <c r="H73" s="512"/>
      <c r="I73" s="512"/>
      <c r="J73" s="512"/>
      <c r="K73" s="512"/>
    </row>
    <row r="74" spans="1:11" ht="24.95" customHeight="1" outlineLevel="1" x14ac:dyDescent="0.25">
      <c r="A74" s="509" t="s">
        <v>160</v>
      </c>
      <c r="B74" s="530"/>
      <c r="C74" s="530"/>
      <c r="D74" s="530"/>
      <c r="E74" s="532"/>
      <c r="G74" s="513"/>
      <c r="H74" s="513"/>
      <c r="I74" s="513"/>
      <c r="J74" s="513"/>
      <c r="K74" s="513"/>
    </row>
    <row r="75" spans="1:11" ht="24.95" customHeight="1" outlineLevel="1" thickBot="1" x14ac:dyDescent="0.3">
      <c r="A75" s="551" t="s">
        <v>161</v>
      </c>
      <c r="B75" s="553"/>
      <c r="C75" s="553"/>
      <c r="D75" s="553"/>
      <c r="E75" s="542"/>
      <c r="G75" s="543"/>
      <c r="H75" s="543"/>
      <c r="I75" s="543"/>
      <c r="J75" s="543"/>
      <c r="K75" s="543"/>
    </row>
    <row r="76" spans="1:11" x14ac:dyDescent="0.25">
      <c r="A76" s="565"/>
      <c r="B76" s="566"/>
      <c r="C76" s="565"/>
      <c r="D76" s="700" t="s">
        <v>116</v>
      </c>
      <c r="E76" s="701"/>
      <c r="G76" s="567"/>
      <c r="H76" s="567"/>
      <c r="I76" s="567"/>
      <c r="J76" s="567"/>
      <c r="K76" s="567"/>
    </row>
    <row r="77" spans="1:11" x14ac:dyDescent="0.25">
      <c r="A77" s="568"/>
      <c r="B77" s="569"/>
      <c r="C77" s="568"/>
      <c r="D77" s="570"/>
      <c r="E77" s="571"/>
      <c r="G77" s="563"/>
      <c r="H77" s="563"/>
      <c r="I77" s="563"/>
      <c r="J77" s="563"/>
      <c r="K77" s="563"/>
    </row>
    <row r="78" spans="1:11" x14ac:dyDescent="0.25">
      <c r="D78" s="572" t="s">
        <v>162</v>
      </c>
      <c r="K78" s="573" t="s">
        <v>163</v>
      </c>
    </row>
    <row r="79" spans="1:11" ht="15.75" thickBot="1" x14ac:dyDescent="0.3">
      <c r="D79" s="574">
        <f>D73+D74+D75+D67+D68+D69+D61+D62+D63+D51+D52+D53+D45+D46+D47+D39+D40+D41+D29+D30+D31+D23+D24+D25+D17+D18+D19</f>
        <v>0</v>
      </c>
      <c r="K79" s="573" t="s">
        <v>164</v>
      </c>
    </row>
    <row r="80" spans="1:11" ht="15.75" thickTop="1" x14ac:dyDescent="0.25">
      <c r="K80" s="573" t="s">
        <v>165</v>
      </c>
    </row>
    <row r="81" spans="4:11" x14ac:dyDescent="0.25">
      <c r="D81" s="572" t="s">
        <v>166</v>
      </c>
      <c r="E81" t="s">
        <v>167</v>
      </c>
      <c r="K81" s="573" t="s">
        <v>168</v>
      </c>
    </row>
    <row r="82" spans="4:11" ht="15.75" thickBot="1" x14ac:dyDescent="0.3">
      <c r="D82" s="574"/>
      <c r="E82" t="s">
        <v>169</v>
      </c>
    </row>
    <row r="83" spans="4:11" ht="15.75" thickTop="1" x14ac:dyDescent="0.25"/>
    <row r="84" spans="4:11" x14ac:dyDescent="0.25">
      <c r="D84" s="572" t="s">
        <v>170</v>
      </c>
    </row>
    <row r="85" spans="4:11" ht="15.75" thickBot="1" x14ac:dyDescent="0.3">
      <c r="D85" s="574">
        <f>D79+D82</f>
        <v>0</v>
      </c>
    </row>
    <row r="86" spans="4:11" ht="15.75" thickTop="1" x14ac:dyDescent="0.25"/>
  </sheetData>
  <mergeCells count="133">
    <mergeCell ref="A64:A65"/>
    <mergeCell ref="B64:B65"/>
    <mergeCell ref="D64:D65"/>
    <mergeCell ref="E64:E65"/>
    <mergeCell ref="G64:G65"/>
    <mergeCell ref="H64:H65"/>
    <mergeCell ref="I64:I65"/>
    <mergeCell ref="K70:K71"/>
    <mergeCell ref="D76:E76"/>
    <mergeCell ref="J64:J65"/>
    <mergeCell ref="K64:K65"/>
    <mergeCell ref="A70:A71"/>
    <mergeCell ref="B70:B71"/>
    <mergeCell ref="D70:D71"/>
    <mergeCell ref="E70:E71"/>
    <mergeCell ref="G70:G71"/>
    <mergeCell ref="H70:H71"/>
    <mergeCell ref="I70:I71"/>
    <mergeCell ref="J70:J71"/>
    <mergeCell ref="K56:K57"/>
    <mergeCell ref="A58:A59"/>
    <mergeCell ref="B58:B59"/>
    <mergeCell ref="D58:D59"/>
    <mergeCell ref="E58:E59"/>
    <mergeCell ref="G58:G59"/>
    <mergeCell ref="H58:H59"/>
    <mergeCell ref="I58:I59"/>
    <mergeCell ref="J58:J59"/>
    <mergeCell ref="K58:K59"/>
    <mergeCell ref="D54:E54"/>
    <mergeCell ref="A56:A57"/>
    <mergeCell ref="B56:B57"/>
    <mergeCell ref="D56:D57"/>
    <mergeCell ref="E56:E57"/>
    <mergeCell ref="G56:G57"/>
    <mergeCell ref="H56:H57"/>
    <mergeCell ref="I56:I57"/>
    <mergeCell ref="J56:J57"/>
    <mergeCell ref="A48:A49"/>
    <mergeCell ref="B48:B49"/>
    <mergeCell ref="D48:D49"/>
    <mergeCell ref="E48:E49"/>
    <mergeCell ref="G48:G49"/>
    <mergeCell ref="H48:H49"/>
    <mergeCell ref="I48:I49"/>
    <mergeCell ref="J48:J49"/>
    <mergeCell ref="K48:K49"/>
    <mergeCell ref="D39:D41"/>
    <mergeCell ref="E39:E41"/>
    <mergeCell ref="A42:A43"/>
    <mergeCell ref="B42:B43"/>
    <mergeCell ref="D42:D43"/>
    <mergeCell ref="E42:E43"/>
    <mergeCell ref="K34:K35"/>
    <mergeCell ref="A36:A37"/>
    <mergeCell ref="B36:B37"/>
    <mergeCell ref="D36:D37"/>
    <mergeCell ref="E36:E37"/>
    <mergeCell ref="G36:G37"/>
    <mergeCell ref="H36:H37"/>
    <mergeCell ref="I36:I37"/>
    <mergeCell ref="J36:J37"/>
    <mergeCell ref="K36:K37"/>
    <mergeCell ref="G42:G43"/>
    <mergeCell ref="H42:H43"/>
    <mergeCell ref="I42:I43"/>
    <mergeCell ref="J42:J43"/>
    <mergeCell ref="K42:K43"/>
    <mergeCell ref="D32:E32"/>
    <mergeCell ref="A34:A35"/>
    <mergeCell ref="B34:B35"/>
    <mergeCell ref="D34:D35"/>
    <mergeCell ref="E34:E35"/>
    <mergeCell ref="G34:G35"/>
    <mergeCell ref="H34:H35"/>
    <mergeCell ref="I34:I35"/>
    <mergeCell ref="J34:J35"/>
    <mergeCell ref="K20:K21"/>
    <mergeCell ref="A26:A27"/>
    <mergeCell ref="B26:B27"/>
    <mergeCell ref="D26:D27"/>
    <mergeCell ref="E26:E27"/>
    <mergeCell ref="G26:G27"/>
    <mergeCell ref="H26:H27"/>
    <mergeCell ref="I26:I27"/>
    <mergeCell ref="J26:J27"/>
    <mergeCell ref="K26:K27"/>
    <mergeCell ref="D17:D19"/>
    <mergeCell ref="A20:A21"/>
    <mergeCell ref="B20:B21"/>
    <mergeCell ref="D20:D21"/>
    <mergeCell ref="E20:E21"/>
    <mergeCell ref="G20:G21"/>
    <mergeCell ref="H20:H21"/>
    <mergeCell ref="I20:I21"/>
    <mergeCell ref="J20:J21"/>
    <mergeCell ref="I12:I13"/>
    <mergeCell ref="J12:J13"/>
    <mergeCell ref="K12:K13"/>
    <mergeCell ref="A14:A15"/>
    <mergeCell ref="B14:B15"/>
    <mergeCell ref="D14:D15"/>
    <mergeCell ref="E14:E15"/>
    <mergeCell ref="G14:G15"/>
    <mergeCell ref="H14:H15"/>
    <mergeCell ref="I14:I15"/>
    <mergeCell ref="A12:A13"/>
    <mergeCell ref="B12:B13"/>
    <mergeCell ref="D12:D13"/>
    <mergeCell ref="E12:E13"/>
    <mergeCell ref="G12:G13"/>
    <mergeCell ref="H12:H13"/>
    <mergeCell ref="J14:J15"/>
    <mergeCell ref="K14:K15"/>
    <mergeCell ref="J8:J9"/>
    <mergeCell ref="K8:K9"/>
    <mergeCell ref="D10:E10"/>
    <mergeCell ref="A5:B5"/>
    <mergeCell ref="C5:E5"/>
    <mergeCell ref="D6:E6"/>
    <mergeCell ref="A8:A9"/>
    <mergeCell ref="B8:B9"/>
    <mergeCell ref="D8:D9"/>
    <mergeCell ref="E8:E9"/>
    <mergeCell ref="A1:C2"/>
    <mergeCell ref="D1:E2"/>
    <mergeCell ref="A3:B3"/>
    <mergeCell ref="C3:E3"/>
    <mergeCell ref="A4:B4"/>
    <mergeCell ref="C4:E4"/>
    <mergeCell ref="G8:G9"/>
    <mergeCell ref="H8:H9"/>
    <mergeCell ref="I8:I9"/>
  </mergeCells>
  <dataValidations count="4">
    <dataValidation type="list" allowBlank="1" showInputMessage="1" showErrorMessage="1" sqref="B79">
      <formula1>"yes,no,none"</formula1>
    </dataValidation>
    <dataValidation type="textLength" operator="lessThanOrEqual" allowBlank="1" showInputMessage="1" showErrorMessage="1" errorTitle="Max. 300 characters" error="This field is limited to 300 characters." sqref="D56:E56 G36:K36 B12 D12:E12 B34 D34:E34 B56 B36 D36:E36 G56:K56 G12:K12 G34:K34">
      <formula1>300</formula1>
    </dataValidation>
    <dataValidation type="textLength" operator="lessThanOrEqual" allowBlank="1" showInputMessage="1" showErrorMessage="1" sqref="C5:D6 E5 A1 D1 A3:A6 B4:B6 B23:E25 B73:E75 B51:E53 D20 B29:E31 C27 C49 B17:B20 G51:K53 C17:C19 C21 B45:B48 D45:E48 C45:C47 B61:B64 D67:E70 D61:E64 B67:B70 C61:C63 C67:C69 G39:K41 G29:K31 G17:K20 G45:K48 G67:K70 G61:K64 G4:K5 G23:K25 G73:K75 E17:E20 D17 B39:C41 D39:E39 C15 C37 C35 C13">
      <formula1>300</formula1>
    </dataValidation>
    <dataValidation type="textLength" allowBlank="1" showInputMessage="1" showErrorMessage="1" sqref="B8">
      <formula1>0</formula1>
      <formula2>400</formula2>
    </dataValidation>
  </dataValidations>
  <pageMargins left="0.25" right="0.25" top="0.5" bottom="0.5" header="0.3" footer="0.3"/>
  <pageSetup scale="79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88"/>
  <sheetViews>
    <sheetView view="pageBreakPreview" zoomScale="70" zoomScaleNormal="70" zoomScaleSheetLayoutView="70" workbookViewId="0">
      <pane xSplit="26145" topLeftCell="E1"/>
      <selection activeCell="L1" sqref="L1"/>
      <selection pane="topRight" activeCell="E14" sqref="E14:E15"/>
    </sheetView>
  </sheetViews>
  <sheetFormatPr defaultRowHeight="15" outlineLevelRow="1" outlineLevelCol="1" x14ac:dyDescent="0.25"/>
  <cols>
    <col min="1" max="1" width="18.42578125" customWidth="1"/>
    <col min="2" max="2" width="59" customWidth="1"/>
    <col min="3" max="3" width="34" style="615" customWidth="1"/>
    <col min="4" max="4" width="61.5703125" style="615" customWidth="1"/>
    <col min="5" max="5" width="47.42578125" style="615" customWidth="1"/>
    <col min="6" max="6" width="4.5703125" customWidth="1"/>
    <col min="7" max="9" width="36.5703125" hidden="1" customWidth="1" outlineLevel="1"/>
    <col min="10" max="11" width="42.28515625" hidden="1" customWidth="1" outlineLevel="1"/>
    <col min="12" max="12" width="9.140625" collapsed="1"/>
  </cols>
  <sheetData>
    <row r="1" spans="1:12" ht="45" customHeight="1" x14ac:dyDescent="0.4">
      <c r="A1" s="618" t="s">
        <v>98</v>
      </c>
      <c r="B1" s="619"/>
      <c r="C1" s="619"/>
      <c r="D1" s="620"/>
      <c r="E1" s="620"/>
      <c r="G1" s="488" t="s">
        <v>171</v>
      </c>
      <c r="H1" s="488"/>
      <c r="I1" s="488"/>
      <c r="J1" s="488"/>
      <c r="K1" s="488"/>
      <c r="L1" t="s">
        <v>172</v>
      </c>
    </row>
    <row r="2" spans="1:12" x14ac:dyDescent="0.25">
      <c r="A2" s="619"/>
      <c r="B2" s="619"/>
      <c r="C2" s="619"/>
      <c r="D2" s="620"/>
      <c r="E2" s="620"/>
    </row>
    <row r="3" spans="1:12" x14ac:dyDescent="0.25">
      <c r="A3" s="621" t="s">
        <v>100</v>
      </c>
      <c r="B3" s="620"/>
      <c r="C3" s="702" t="s">
        <v>92</v>
      </c>
      <c r="D3" s="703"/>
      <c r="E3" s="703"/>
    </row>
    <row r="4" spans="1:12" x14ac:dyDescent="0.25">
      <c r="A4" s="621" t="s">
        <v>101</v>
      </c>
      <c r="B4" s="620"/>
      <c r="C4" s="702" t="s">
        <v>173</v>
      </c>
      <c r="D4" s="703"/>
      <c r="E4" s="703"/>
      <c r="G4" s="489" t="s">
        <v>174</v>
      </c>
      <c r="H4" s="489" t="s">
        <v>175</v>
      </c>
      <c r="I4" s="490" t="s">
        <v>176</v>
      </c>
      <c r="J4" s="489" t="s">
        <v>105</v>
      </c>
      <c r="K4" s="490" t="s">
        <v>106</v>
      </c>
    </row>
    <row r="5" spans="1:12" x14ac:dyDescent="0.25">
      <c r="A5" s="621" t="s">
        <v>107</v>
      </c>
      <c r="B5" s="620"/>
      <c r="C5" s="702" t="s">
        <v>177</v>
      </c>
      <c r="D5" s="702"/>
      <c r="E5" s="702"/>
      <c r="G5" s="490" t="s">
        <v>108</v>
      </c>
      <c r="H5" s="490" t="s">
        <v>108</v>
      </c>
      <c r="I5" s="490" t="s">
        <v>108</v>
      </c>
      <c r="J5" s="490" t="s">
        <v>108</v>
      </c>
      <c r="K5" s="490" t="s">
        <v>108</v>
      </c>
    </row>
    <row r="6" spans="1:12" ht="15" customHeight="1" thickBot="1" x14ac:dyDescent="0.3">
      <c r="A6" s="491"/>
      <c r="B6" s="492"/>
      <c r="C6" s="575"/>
      <c r="D6" s="626" t="s">
        <v>109</v>
      </c>
      <c r="E6" s="626"/>
    </row>
    <row r="7" spans="1:12" ht="15.75" thickBot="1" x14ac:dyDescent="0.3">
      <c r="A7" s="493"/>
      <c r="B7" s="494" t="s">
        <v>110</v>
      </c>
      <c r="C7" s="494" t="s">
        <v>111</v>
      </c>
      <c r="D7" s="495" t="s">
        <v>112</v>
      </c>
      <c r="E7" s="496" t="s">
        <v>113</v>
      </c>
      <c r="G7" s="494" t="s">
        <v>114</v>
      </c>
      <c r="H7" s="494" t="s">
        <v>114</v>
      </c>
      <c r="I7" s="494" t="s">
        <v>114</v>
      </c>
      <c r="J7" s="494" t="s">
        <v>114</v>
      </c>
      <c r="K7" s="494" t="s">
        <v>114</v>
      </c>
    </row>
    <row r="8" spans="1:12" ht="69.75" customHeight="1" thickTop="1" x14ac:dyDescent="0.25">
      <c r="A8" s="627" t="s">
        <v>115</v>
      </c>
      <c r="B8" s="704" t="s">
        <v>178</v>
      </c>
      <c r="C8" s="576" t="s">
        <v>179</v>
      </c>
      <c r="D8" s="577" t="s">
        <v>180</v>
      </c>
      <c r="E8" s="706" t="s">
        <v>181</v>
      </c>
      <c r="G8" s="623"/>
      <c r="H8" s="623"/>
      <c r="I8" s="623"/>
      <c r="J8" s="623"/>
      <c r="K8" s="623"/>
    </row>
    <row r="9" spans="1:12" ht="95.25" customHeight="1" thickBot="1" x14ac:dyDescent="0.3">
      <c r="A9" s="628"/>
      <c r="B9" s="705"/>
      <c r="C9" s="578" t="s">
        <v>182</v>
      </c>
      <c r="D9" s="579" t="s">
        <v>183</v>
      </c>
      <c r="E9" s="707"/>
      <c r="G9" s="624"/>
      <c r="H9" s="624"/>
      <c r="I9" s="624"/>
      <c r="J9" s="624"/>
      <c r="K9" s="624"/>
    </row>
    <row r="10" spans="1:12" ht="13.5" customHeight="1" thickBot="1" x14ac:dyDescent="0.3">
      <c r="A10" s="499"/>
      <c r="B10" s="500"/>
      <c r="C10" s="500"/>
      <c r="D10" s="625" t="s">
        <v>116</v>
      </c>
      <c r="E10" s="625"/>
    </row>
    <row r="11" spans="1:12" ht="23.25" customHeight="1" thickBot="1" x14ac:dyDescent="0.3">
      <c r="A11" s="501"/>
      <c r="B11" s="502" t="s">
        <v>110</v>
      </c>
      <c r="C11" s="502" t="s">
        <v>117</v>
      </c>
      <c r="D11" s="502" t="s">
        <v>112</v>
      </c>
      <c r="E11" s="503" t="s">
        <v>113</v>
      </c>
      <c r="G11" s="504" t="s">
        <v>118</v>
      </c>
      <c r="H11" s="504" t="s">
        <v>118</v>
      </c>
      <c r="I11" s="504" t="s">
        <v>118</v>
      </c>
      <c r="J11" s="504" t="s">
        <v>118</v>
      </c>
      <c r="K11" s="504" t="s">
        <v>118</v>
      </c>
    </row>
    <row r="12" spans="1:12" ht="68.25" customHeight="1" thickTop="1" x14ac:dyDescent="0.25">
      <c r="A12" s="637" t="s">
        <v>119</v>
      </c>
      <c r="B12" s="708" t="s">
        <v>184</v>
      </c>
      <c r="C12" s="580" t="s">
        <v>185</v>
      </c>
      <c r="D12" s="708" t="s">
        <v>186</v>
      </c>
      <c r="E12" s="710" t="s">
        <v>187</v>
      </c>
      <c r="G12" s="635"/>
      <c r="H12" s="635"/>
      <c r="I12" s="635"/>
      <c r="J12" s="635"/>
      <c r="K12" s="635"/>
    </row>
    <row r="13" spans="1:12" ht="83.25" customHeight="1" thickBot="1" x14ac:dyDescent="0.3">
      <c r="A13" s="712"/>
      <c r="B13" s="713"/>
      <c r="C13" s="581" t="s">
        <v>188</v>
      </c>
      <c r="D13" s="713"/>
      <c r="E13" s="714"/>
      <c r="G13" s="636"/>
      <c r="H13" s="636"/>
      <c r="I13" s="636"/>
      <c r="J13" s="636"/>
      <c r="K13" s="636"/>
    </row>
    <row r="14" spans="1:12" ht="38.25" customHeight="1" thickTop="1" x14ac:dyDescent="0.25">
      <c r="A14" s="637" t="s">
        <v>120</v>
      </c>
      <c r="B14" s="708" t="s">
        <v>189</v>
      </c>
      <c r="C14" s="582" t="s">
        <v>190</v>
      </c>
      <c r="D14" s="708" t="s">
        <v>191</v>
      </c>
      <c r="E14" s="710" t="s">
        <v>192</v>
      </c>
      <c r="G14" s="635"/>
      <c r="H14" s="635"/>
      <c r="I14" s="635"/>
      <c r="J14" s="635"/>
      <c r="K14" s="635"/>
    </row>
    <row r="15" spans="1:12" ht="114" customHeight="1" x14ac:dyDescent="0.25">
      <c r="A15" s="638"/>
      <c r="B15" s="709"/>
      <c r="C15" s="583" t="s">
        <v>193</v>
      </c>
      <c r="D15" s="709"/>
      <c r="E15" s="711"/>
      <c r="G15" s="643"/>
      <c r="H15" s="643"/>
      <c r="I15" s="643"/>
      <c r="J15" s="643"/>
      <c r="K15" s="643"/>
    </row>
    <row r="16" spans="1:12" ht="33" customHeight="1" outlineLevel="1" x14ac:dyDescent="0.25">
      <c r="A16" s="505" t="s">
        <v>121</v>
      </c>
      <c r="B16" s="506" t="s">
        <v>122</v>
      </c>
      <c r="C16" s="506" t="s">
        <v>123</v>
      </c>
      <c r="D16" s="506" t="s">
        <v>124</v>
      </c>
      <c r="E16" s="507" t="s">
        <v>113</v>
      </c>
      <c r="G16" s="508" t="s">
        <v>194</v>
      </c>
      <c r="H16" s="508" t="s">
        <v>194</v>
      </c>
      <c r="I16" s="508" t="s">
        <v>194</v>
      </c>
      <c r="J16" s="508" t="s">
        <v>194</v>
      </c>
      <c r="K16" s="508" t="s">
        <v>194</v>
      </c>
    </row>
    <row r="17" spans="1:11" ht="87.75" customHeight="1" outlineLevel="1" x14ac:dyDescent="0.25">
      <c r="A17" s="509" t="s">
        <v>126</v>
      </c>
      <c r="B17" s="584" t="s">
        <v>195</v>
      </c>
      <c r="C17" s="584" t="s">
        <v>196</v>
      </c>
      <c r="D17" s="527">
        <v>9500</v>
      </c>
      <c r="E17" s="585" t="s">
        <v>197</v>
      </c>
      <c r="G17" s="512"/>
      <c r="H17" s="512"/>
      <c r="I17" s="512"/>
      <c r="J17" s="512"/>
      <c r="K17" s="512"/>
    </row>
    <row r="18" spans="1:11" ht="105.75" customHeight="1" outlineLevel="1" x14ac:dyDescent="0.25">
      <c r="A18" s="509" t="s">
        <v>127</v>
      </c>
      <c r="B18" s="584" t="s">
        <v>198</v>
      </c>
      <c r="C18" s="584" t="s">
        <v>199</v>
      </c>
      <c r="D18" s="586">
        <v>27500</v>
      </c>
      <c r="E18" s="587" t="s">
        <v>200</v>
      </c>
      <c r="G18" s="513"/>
      <c r="H18" s="513"/>
      <c r="I18" s="513"/>
      <c r="J18" s="513"/>
      <c r="K18" s="513"/>
    </row>
    <row r="19" spans="1:11" ht="76.5" customHeight="1" outlineLevel="1" thickBot="1" x14ac:dyDescent="0.3">
      <c r="A19" s="514" t="s">
        <v>128</v>
      </c>
      <c r="B19" s="584" t="s">
        <v>201</v>
      </c>
      <c r="C19" s="588" t="s">
        <v>202</v>
      </c>
      <c r="D19" s="589">
        <v>14500</v>
      </c>
      <c r="E19" s="590" t="s">
        <v>203</v>
      </c>
      <c r="G19" s="518"/>
      <c r="H19" s="518"/>
      <c r="I19" s="518"/>
      <c r="J19" s="518"/>
      <c r="K19" s="518"/>
    </row>
    <row r="20" spans="1:11" ht="26.25" customHeight="1" thickTop="1" x14ac:dyDescent="0.25">
      <c r="A20" s="637" t="s">
        <v>129</v>
      </c>
      <c r="B20" s="715"/>
      <c r="C20" s="591" t="s">
        <v>204</v>
      </c>
      <c r="D20" s="592"/>
      <c r="E20" s="717"/>
      <c r="G20" s="655"/>
      <c r="H20" s="655"/>
      <c r="I20" s="655"/>
      <c r="J20" s="655"/>
      <c r="K20" s="655"/>
    </row>
    <row r="21" spans="1:11" ht="29.25" customHeight="1" thickBot="1" x14ac:dyDescent="0.3">
      <c r="A21" s="638"/>
      <c r="B21" s="716"/>
      <c r="C21" s="593" t="s">
        <v>131</v>
      </c>
      <c r="D21" s="594"/>
      <c r="E21" s="718"/>
      <c r="G21" s="656"/>
      <c r="H21" s="656"/>
      <c r="I21" s="656"/>
      <c r="J21" s="656"/>
      <c r="K21" s="656"/>
    </row>
    <row r="22" spans="1:11" ht="24.95" hidden="1" customHeight="1" outlineLevel="1" x14ac:dyDescent="0.25">
      <c r="A22" s="521" t="s">
        <v>121</v>
      </c>
      <c r="B22" s="522" t="s">
        <v>122</v>
      </c>
      <c r="C22" s="595"/>
      <c r="D22" s="522" t="s">
        <v>124</v>
      </c>
      <c r="E22" s="523" t="s">
        <v>113</v>
      </c>
      <c r="G22" s="524" t="s">
        <v>194</v>
      </c>
      <c r="H22" s="524" t="s">
        <v>194</v>
      </c>
      <c r="I22" s="524" t="s">
        <v>194</v>
      </c>
      <c r="J22" s="524" t="s">
        <v>194</v>
      </c>
      <c r="K22" s="524" t="s">
        <v>194</v>
      </c>
    </row>
    <row r="23" spans="1:11" ht="27.75" hidden="1" customHeight="1" outlineLevel="1" x14ac:dyDescent="0.25">
      <c r="A23" s="509" t="s">
        <v>132</v>
      </c>
      <c r="B23" s="529"/>
      <c r="C23" s="595"/>
      <c r="D23" s="527"/>
      <c r="E23" s="528"/>
      <c r="G23" s="512"/>
      <c r="H23" s="512"/>
      <c r="I23" s="512"/>
      <c r="J23" s="512"/>
      <c r="K23" s="512"/>
    </row>
    <row r="24" spans="1:11" ht="24.95" hidden="1" customHeight="1" outlineLevel="1" x14ac:dyDescent="0.25">
      <c r="A24" s="509" t="s">
        <v>133</v>
      </c>
      <c r="B24" s="529"/>
      <c r="C24" s="595"/>
      <c r="D24" s="540"/>
      <c r="E24" s="596"/>
      <c r="G24" s="513"/>
      <c r="H24" s="513"/>
      <c r="I24" s="513"/>
      <c r="J24" s="513"/>
      <c r="K24" s="513"/>
    </row>
    <row r="25" spans="1:11" ht="24.95" hidden="1" customHeight="1" outlineLevel="1" x14ac:dyDescent="0.25">
      <c r="A25" s="514"/>
      <c r="B25" s="533"/>
      <c r="C25" s="595"/>
      <c r="D25" s="595"/>
      <c r="E25" s="597"/>
      <c r="G25" s="518"/>
      <c r="H25" s="518"/>
      <c r="I25" s="518"/>
      <c r="J25" s="518"/>
      <c r="K25" s="518"/>
    </row>
    <row r="26" spans="1:11" ht="0.75" hidden="1" customHeight="1" outlineLevel="1" x14ac:dyDescent="0.25">
      <c r="A26" s="514"/>
      <c r="B26" s="533"/>
      <c r="C26" s="595"/>
      <c r="D26" s="595"/>
      <c r="E26" s="597"/>
      <c r="G26" s="518"/>
      <c r="H26" s="518"/>
      <c r="I26" s="518"/>
      <c r="J26" s="518"/>
      <c r="K26" s="518"/>
    </row>
    <row r="27" spans="1:11" ht="24.75" hidden="1" customHeight="1" outlineLevel="1" thickBot="1" x14ac:dyDescent="0.3">
      <c r="A27" s="514"/>
      <c r="B27" s="533"/>
      <c r="C27" s="595"/>
      <c r="D27" s="598"/>
      <c r="E27" s="597"/>
      <c r="G27" s="518"/>
      <c r="H27" s="518"/>
      <c r="I27" s="518"/>
      <c r="J27" s="518"/>
      <c r="K27" s="518"/>
    </row>
    <row r="28" spans="1:11" ht="26.25" customHeight="1" collapsed="1" thickTop="1" x14ac:dyDescent="0.25">
      <c r="A28" s="637" t="s">
        <v>135</v>
      </c>
      <c r="B28" s="651"/>
      <c r="C28" s="591" t="s">
        <v>130</v>
      </c>
      <c r="D28" s="651"/>
      <c r="E28" s="653"/>
      <c r="G28" s="655"/>
      <c r="H28" s="655"/>
      <c r="I28" s="655"/>
      <c r="J28" s="655"/>
      <c r="K28" s="655"/>
    </row>
    <row r="29" spans="1:11" ht="26.25" customHeight="1" thickBot="1" x14ac:dyDescent="0.3">
      <c r="A29" s="657"/>
      <c r="B29" s="658"/>
      <c r="C29" s="593" t="s">
        <v>131</v>
      </c>
      <c r="D29" s="658"/>
      <c r="E29" s="659"/>
      <c r="G29" s="660"/>
      <c r="H29" s="660"/>
      <c r="I29" s="660"/>
      <c r="J29" s="660"/>
      <c r="K29" s="660"/>
    </row>
    <row r="30" spans="1:11" ht="24.95" hidden="1" customHeight="1" outlineLevel="1" x14ac:dyDescent="0.25">
      <c r="A30" s="537" t="s">
        <v>121</v>
      </c>
      <c r="B30" s="538" t="s">
        <v>122</v>
      </c>
      <c r="C30" s="538" t="s">
        <v>123</v>
      </c>
      <c r="D30" s="538" t="s">
        <v>124</v>
      </c>
      <c r="E30" s="539" t="s">
        <v>113</v>
      </c>
      <c r="G30" s="524" t="s">
        <v>194</v>
      </c>
      <c r="H30" s="524" t="s">
        <v>194</v>
      </c>
      <c r="I30" s="524" t="s">
        <v>194</v>
      </c>
      <c r="J30" s="524" t="s">
        <v>194</v>
      </c>
      <c r="K30" s="524" t="s">
        <v>194</v>
      </c>
    </row>
    <row r="31" spans="1:11" ht="30.75" hidden="1" outlineLevel="1" thickBot="1" x14ac:dyDescent="0.3">
      <c r="A31" s="509" t="s">
        <v>136</v>
      </c>
      <c r="B31" s="525"/>
      <c r="C31" s="526"/>
      <c r="D31" s="527"/>
      <c r="E31" s="528"/>
      <c r="G31" s="512"/>
      <c r="H31" s="512"/>
      <c r="I31" s="512"/>
      <c r="J31" s="512"/>
      <c r="K31" s="512"/>
    </row>
    <row r="32" spans="1:11" ht="30.75" hidden="1" outlineLevel="1" thickBot="1" x14ac:dyDescent="0.3">
      <c r="A32" s="509" t="s">
        <v>137</v>
      </c>
      <c r="B32" s="529"/>
      <c r="C32" s="529"/>
      <c r="D32" s="540"/>
      <c r="E32" s="596"/>
      <c r="G32" s="513"/>
      <c r="H32" s="513"/>
      <c r="I32" s="513"/>
      <c r="J32" s="513"/>
      <c r="K32" s="513"/>
    </row>
    <row r="33" spans="1:11" ht="30.75" hidden="1" outlineLevel="1" thickBot="1" x14ac:dyDescent="0.3">
      <c r="A33" s="514" t="s">
        <v>138</v>
      </c>
      <c r="B33" s="533"/>
      <c r="C33" s="533"/>
      <c r="D33" s="541"/>
      <c r="E33" s="599"/>
      <c r="G33" s="543"/>
      <c r="H33" s="543"/>
      <c r="I33" s="543"/>
      <c r="J33" s="543"/>
      <c r="K33" s="543"/>
    </row>
    <row r="34" spans="1:11" ht="12" customHeight="1" collapsed="1" thickBot="1" x14ac:dyDescent="0.3">
      <c r="A34" s="544"/>
      <c r="B34" s="545"/>
      <c r="C34" s="545"/>
      <c r="D34" s="661" t="s">
        <v>116</v>
      </c>
      <c r="E34" s="661"/>
      <c r="G34" s="546"/>
      <c r="H34" s="546"/>
      <c r="I34" s="546"/>
      <c r="J34" s="546"/>
      <c r="K34" s="546"/>
    </row>
    <row r="35" spans="1:11" ht="15.75" thickBot="1" x14ac:dyDescent="0.3">
      <c r="A35" s="501"/>
      <c r="B35" s="502" t="s">
        <v>110</v>
      </c>
      <c r="C35" s="502" t="s">
        <v>117</v>
      </c>
      <c r="D35" s="502" t="s">
        <v>112</v>
      </c>
      <c r="E35" s="503" t="s">
        <v>113</v>
      </c>
      <c r="G35" s="504" t="s">
        <v>118</v>
      </c>
      <c r="H35" s="504" t="s">
        <v>118</v>
      </c>
      <c r="I35" s="504" t="s">
        <v>118</v>
      </c>
      <c r="J35" s="504" t="s">
        <v>118</v>
      </c>
      <c r="K35" s="504" t="s">
        <v>118</v>
      </c>
    </row>
    <row r="36" spans="1:11" ht="48.75" customHeight="1" collapsed="1" thickTop="1" x14ac:dyDescent="0.25">
      <c r="A36" s="637" t="s">
        <v>139</v>
      </c>
      <c r="B36" s="719" t="s">
        <v>205</v>
      </c>
      <c r="C36" s="580" t="s">
        <v>206</v>
      </c>
      <c r="D36" s="719" t="s">
        <v>207</v>
      </c>
      <c r="E36" s="721" t="s">
        <v>208</v>
      </c>
      <c r="G36" s="666"/>
      <c r="H36" s="666"/>
      <c r="I36" s="666"/>
      <c r="J36" s="666"/>
      <c r="K36" s="666"/>
    </row>
    <row r="37" spans="1:11" ht="90" customHeight="1" thickBot="1" x14ac:dyDescent="0.3">
      <c r="A37" s="712"/>
      <c r="B37" s="720"/>
      <c r="C37" s="600" t="s">
        <v>209</v>
      </c>
      <c r="D37" s="720"/>
      <c r="E37" s="722"/>
      <c r="G37" s="667"/>
      <c r="H37" s="667"/>
      <c r="I37" s="667"/>
      <c r="J37" s="667"/>
      <c r="K37" s="667"/>
    </row>
    <row r="38" spans="1:11" ht="53.25" customHeight="1" thickTop="1" x14ac:dyDescent="0.25">
      <c r="A38" s="637" t="s">
        <v>140</v>
      </c>
      <c r="B38" s="719" t="s">
        <v>210</v>
      </c>
      <c r="C38" s="580" t="s">
        <v>211</v>
      </c>
      <c r="D38" s="719" t="s">
        <v>212</v>
      </c>
      <c r="E38" s="721" t="s">
        <v>213</v>
      </c>
      <c r="G38" s="666"/>
      <c r="H38" s="666"/>
      <c r="I38" s="666"/>
      <c r="J38" s="666"/>
      <c r="K38" s="666"/>
    </row>
    <row r="39" spans="1:11" ht="121.5" customHeight="1" x14ac:dyDescent="0.25">
      <c r="A39" s="638"/>
      <c r="B39" s="723"/>
      <c r="C39" s="601" t="s">
        <v>214</v>
      </c>
      <c r="D39" s="723"/>
      <c r="E39" s="724"/>
      <c r="G39" s="679"/>
      <c r="H39" s="679"/>
      <c r="I39" s="679"/>
      <c r="J39" s="679"/>
      <c r="K39" s="679"/>
    </row>
    <row r="40" spans="1:11" ht="31.5" customHeight="1" outlineLevel="1" x14ac:dyDescent="0.25">
      <c r="A40" s="521" t="s">
        <v>121</v>
      </c>
      <c r="B40" s="522" t="s">
        <v>122</v>
      </c>
      <c r="C40" s="522" t="s">
        <v>123</v>
      </c>
      <c r="D40" s="522" t="s">
        <v>124</v>
      </c>
      <c r="E40" s="523" t="s">
        <v>113</v>
      </c>
      <c r="G40" s="524" t="s">
        <v>194</v>
      </c>
      <c r="H40" s="524" t="s">
        <v>194</v>
      </c>
      <c r="I40" s="524" t="s">
        <v>194</v>
      </c>
      <c r="J40" s="524" t="s">
        <v>194</v>
      </c>
      <c r="K40" s="524" t="s">
        <v>194</v>
      </c>
    </row>
    <row r="41" spans="1:11" ht="93.75" customHeight="1" outlineLevel="1" x14ac:dyDescent="0.25">
      <c r="A41" s="509" t="s">
        <v>141</v>
      </c>
      <c r="B41" s="602" t="s">
        <v>215</v>
      </c>
      <c r="C41" s="603" t="s">
        <v>216</v>
      </c>
      <c r="D41" s="527">
        <v>22500</v>
      </c>
      <c r="E41" s="590" t="s">
        <v>217</v>
      </c>
      <c r="G41" s="512"/>
      <c r="H41" s="512"/>
      <c r="I41" s="512"/>
      <c r="J41" s="512"/>
      <c r="K41" s="512"/>
    </row>
    <row r="42" spans="1:11" ht="88.5" customHeight="1" outlineLevel="1" x14ac:dyDescent="0.25">
      <c r="A42" s="509" t="s">
        <v>142</v>
      </c>
      <c r="B42" s="604" t="s">
        <v>218</v>
      </c>
      <c r="C42" s="605" t="s">
        <v>219</v>
      </c>
      <c r="D42" s="527">
        <v>18500</v>
      </c>
      <c r="E42" s="587" t="s">
        <v>220</v>
      </c>
      <c r="G42" s="513"/>
      <c r="H42" s="513"/>
      <c r="I42" s="513"/>
      <c r="J42" s="513"/>
      <c r="K42" s="513"/>
    </row>
    <row r="43" spans="1:11" ht="36.75" customHeight="1" outlineLevel="1" thickBot="1" x14ac:dyDescent="0.3">
      <c r="A43" s="514" t="s">
        <v>143</v>
      </c>
      <c r="B43" s="533"/>
      <c r="C43" s="606"/>
      <c r="D43" s="595"/>
      <c r="E43" s="597"/>
      <c r="G43" s="518"/>
      <c r="H43" s="518"/>
      <c r="I43" s="518"/>
      <c r="J43" s="518"/>
      <c r="K43" s="518"/>
    </row>
    <row r="44" spans="1:11" ht="26.25" customHeight="1" thickTop="1" x14ac:dyDescent="0.25">
      <c r="A44" s="637" t="s">
        <v>221</v>
      </c>
      <c r="B44" s="673"/>
      <c r="C44" s="591" t="s">
        <v>130</v>
      </c>
      <c r="D44" s="673"/>
      <c r="E44" s="675"/>
      <c r="G44" s="680"/>
      <c r="H44" s="680"/>
      <c r="I44" s="680"/>
      <c r="J44" s="680"/>
      <c r="K44" s="680"/>
    </row>
    <row r="45" spans="1:11" ht="26.25" customHeight="1" thickBot="1" x14ac:dyDescent="0.3">
      <c r="A45" s="638"/>
      <c r="B45" s="674"/>
      <c r="C45" s="607" t="s">
        <v>131</v>
      </c>
      <c r="D45" s="674"/>
      <c r="E45" s="676"/>
      <c r="G45" s="681"/>
      <c r="H45" s="681"/>
      <c r="I45" s="681"/>
      <c r="J45" s="681"/>
      <c r="K45" s="681"/>
    </row>
    <row r="46" spans="1:11" ht="24.95" hidden="1" customHeight="1" outlineLevel="1" x14ac:dyDescent="0.25">
      <c r="A46" s="521" t="s">
        <v>121</v>
      </c>
      <c r="B46" s="522" t="s">
        <v>122</v>
      </c>
      <c r="C46" s="522" t="s">
        <v>123</v>
      </c>
      <c r="D46" s="522" t="s">
        <v>124</v>
      </c>
      <c r="E46" s="523" t="s">
        <v>113</v>
      </c>
      <c r="G46" s="524" t="s">
        <v>194</v>
      </c>
      <c r="H46" s="524" t="s">
        <v>194</v>
      </c>
      <c r="I46" s="524" t="s">
        <v>194</v>
      </c>
      <c r="J46" s="524" t="s">
        <v>194</v>
      </c>
      <c r="K46" s="524" t="s">
        <v>194</v>
      </c>
    </row>
    <row r="47" spans="1:11" ht="24.95" hidden="1" customHeight="1" outlineLevel="1" x14ac:dyDescent="0.25">
      <c r="A47" s="509" t="s">
        <v>222</v>
      </c>
      <c r="B47" s="525"/>
      <c r="C47" s="526"/>
      <c r="D47" s="527"/>
      <c r="E47" s="528"/>
      <c r="G47" s="512"/>
      <c r="H47" s="512"/>
      <c r="I47" s="512"/>
      <c r="J47" s="512"/>
      <c r="K47" s="512"/>
    </row>
    <row r="48" spans="1:11" ht="24.95" hidden="1" customHeight="1" outlineLevel="1" x14ac:dyDescent="0.25">
      <c r="A48" s="509" t="s">
        <v>223</v>
      </c>
      <c r="B48" s="529"/>
      <c r="C48" s="529"/>
      <c r="D48" s="540"/>
      <c r="E48" s="596"/>
      <c r="G48" s="513"/>
      <c r="H48" s="513"/>
      <c r="I48" s="513"/>
      <c r="J48" s="513"/>
      <c r="K48" s="513"/>
    </row>
    <row r="49" spans="1:11" ht="24.95" hidden="1" customHeight="1" outlineLevel="1" thickBot="1" x14ac:dyDescent="0.3">
      <c r="A49" s="514" t="s">
        <v>224</v>
      </c>
      <c r="B49" s="533"/>
      <c r="C49" s="559"/>
      <c r="D49" s="541"/>
      <c r="E49" s="597"/>
      <c r="G49" s="518"/>
      <c r="H49" s="518"/>
      <c r="I49" s="518"/>
      <c r="J49" s="518"/>
      <c r="K49" s="518"/>
    </row>
    <row r="50" spans="1:11" ht="26.25" customHeight="1" collapsed="1" thickTop="1" x14ac:dyDescent="0.25">
      <c r="A50" s="637" t="s">
        <v>145</v>
      </c>
      <c r="B50" s="673"/>
      <c r="C50" s="608" t="s">
        <v>130</v>
      </c>
      <c r="D50" s="673"/>
      <c r="E50" s="675"/>
      <c r="G50" s="680"/>
      <c r="H50" s="680"/>
      <c r="I50" s="680"/>
      <c r="J50" s="680"/>
      <c r="K50" s="680"/>
    </row>
    <row r="51" spans="1:11" ht="26.25" customHeight="1" thickBot="1" x14ac:dyDescent="0.3">
      <c r="A51" s="657"/>
      <c r="B51" s="682"/>
      <c r="C51" s="607" t="s">
        <v>131</v>
      </c>
      <c r="D51" s="682"/>
      <c r="E51" s="683"/>
      <c r="G51" s="684"/>
      <c r="H51" s="684"/>
      <c r="I51" s="684"/>
      <c r="J51" s="684"/>
      <c r="K51" s="684"/>
    </row>
    <row r="52" spans="1:11" ht="24.95" hidden="1" customHeight="1" outlineLevel="1" x14ac:dyDescent="0.25">
      <c r="A52" s="537" t="s">
        <v>121</v>
      </c>
      <c r="B52" s="538" t="s">
        <v>122</v>
      </c>
      <c r="C52" s="538" t="s">
        <v>123</v>
      </c>
      <c r="D52" s="538" t="s">
        <v>124</v>
      </c>
      <c r="E52" s="539" t="s">
        <v>113</v>
      </c>
      <c r="G52" s="524" t="s">
        <v>194</v>
      </c>
      <c r="H52" s="524" t="s">
        <v>194</v>
      </c>
      <c r="I52" s="524" t="s">
        <v>194</v>
      </c>
      <c r="J52" s="524" t="s">
        <v>194</v>
      </c>
      <c r="K52" s="524" t="s">
        <v>194</v>
      </c>
    </row>
    <row r="53" spans="1:11" ht="24.95" hidden="1" customHeight="1" outlineLevel="1" x14ac:dyDescent="0.25">
      <c r="A53" s="509" t="s">
        <v>146</v>
      </c>
      <c r="B53" s="525"/>
      <c r="C53" s="526"/>
      <c r="D53" s="527"/>
      <c r="E53" s="528"/>
      <c r="G53" s="512"/>
      <c r="H53" s="512"/>
      <c r="I53" s="512"/>
      <c r="J53" s="512"/>
      <c r="K53" s="512"/>
    </row>
    <row r="54" spans="1:11" ht="24.95" hidden="1" customHeight="1" outlineLevel="1" x14ac:dyDescent="0.25">
      <c r="A54" s="509" t="s">
        <v>147</v>
      </c>
      <c r="B54" s="529"/>
      <c r="C54" s="529"/>
      <c r="D54" s="529"/>
      <c r="E54" s="596"/>
      <c r="G54" s="513"/>
      <c r="H54" s="513"/>
      <c r="I54" s="513"/>
      <c r="J54" s="513"/>
      <c r="K54" s="513"/>
    </row>
    <row r="55" spans="1:11" ht="24.95" hidden="1" customHeight="1" outlineLevel="1" thickBot="1" x14ac:dyDescent="0.3">
      <c r="A55" s="551" t="s">
        <v>148</v>
      </c>
      <c r="B55" s="552"/>
      <c r="C55" s="552"/>
      <c r="D55" s="552"/>
      <c r="E55" s="599"/>
      <c r="G55" s="543"/>
      <c r="H55" s="543"/>
      <c r="I55" s="543"/>
      <c r="J55" s="543"/>
      <c r="K55" s="543"/>
    </row>
    <row r="56" spans="1:11" ht="12.75" customHeight="1" collapsed="1" thickBot="1" x14ac:dyDescent="0.3">
      <c r="A56" s="544"/>
      <c r="B56" s="545"/>
      <c r="C56" s="545"/>
      <c r="D56" s="661" t="s">
        <v>116</v>
      </c>
      <c r="E56" s="685"/>
      <c r="G56" s="546"/>
      <c r="H56" s="546"/>
      <c r="I56" s="546"/>
      <c r="J56" s="546"/>
      <c r="K56" s="546"/>
    </row>
    <row r="57" spans="1:11" ht="15.75" thickBot="1" x14ac:dyDescent="0.3">
      <c r="A57" s="501"/>
      <c r="B57" s="502" t="s">
        <v>110</v>
      </c>
      <c r="C57" s="502" t="s">
        <v>117</v>
      </c>
      <c r="D57" s="502" t="s">
        <v>112</v>
      </c>
      <c r="E57" s="503" t="s">
        <v>113</v>
      </c>
      <c r="G57" s="504" t="s">
        <v>118</v>
      </c>
      <c r="H57" s="504" t="s">
        <v>118</v>
      </c>
      <c r="I57" s="504" t="s">
        <v>118</v>
      </c>
      <c r="J57" s="504" t="s">
        <v>118</v>
      </c>
      <c r="K57" s="504" t="s">
        <v>118</v>
      </c>
    </row>
    <row r="58" spans="1:11" ht="35.1" customHeight="1" thickTop="1" x14ac:dyDescent="0.25">
      <c r="A58" s="637" t="s">
        <v>149</v>
      </c>
      <c r="B58" s="686"/>
      <c r="C58" s="609" t="s">
        <v>130</v>
      </c>
      <c r="D58" s="688"/>
      <c r="E58" s="690"/>
      <c r="G58" s="666"/>
      <c r="H58" s="666"/>
      <c r="I58" s="666"/>
      <c r="J58" s="666"/>
      <c r="K58" s="666"/>
    </row>
    <row r="59" spans="1:11" ht="35.1" customHeight="1" thickBot="1" x14ac:dyDescent="0.3">
      <c r="A59" s="712"/>
      <c r="B59" s="687"/>
      <c r="C59" s="610" t="s">
        <v>131</v>
      </c>
      <c r="D59" s="689"/>
      <c r="E59" s="691"/>
      <c r="G59" s="667"/>
      <c r="H59" s="667"/>
      <c r="I59" s="667"/>
      <c r="J59" s="667"/>
      <c r="K59" s="667"/>
    </row>
    <row r="60" spans="1:11" ht="26.25" customHeight="1" thickTop="1" x14ac:dyDescent="0.25">
      <c r="A60" s="637" t="s">
        <v>150</v>
      </c>
      <c r="B60" s="686"/>
      <c r="C60" s="609" t="s">
        <v>130</v>
      </c>
      <c r="D60" s="688"/>
      <c r="E60" s="690"/>
      <c r="G60" s="666"/>
      <c r="H60" s="666"/>
      <c r="I60" s="666"/>
      <c r="J60" s="666"/>
      <c r="K60" s="666"/>
    </row>
    <row r="61" spans="1:11" ht="26.25" customHeight="1" thickBot="1" x14ac:dyDescent="0.3">
      <c r="A61" s="692"/>
      <c r="B61" s="693"/>
      <c r="C61" s="611" t="s">
        <v>131</v>
      </c>
      <c r="D61" s="694"/>
      <c r="E61" s="695"/>
      <c r="G61" s="696"/>
      <c r="H61" s="696"/>
      <c r="I61" s="696"/>
      <c r="J61" s="696"/>
      <c r="K61" s="696"/>
    </row>
    <row r="62" spans="1:11" ht="24.95" hidden="1" customHeight="1" outlineLevel="1" x14ac:dyDescent="0.25">
      <c r="A62" s="537" t="s">
        <v>121</v>
      </c>
      <c r="B62" s="538" t="s">
        <v>122</v>
      </c>
      <c r="C62" s="538" t="s">
        <v>123</v>
      </c>
      <c r="D62" s="538" t="s">
        <v>124</v>
      </c>
      <c r="E62" s="539" t="s">
        <v>113</v>
      </c>
      <c r="G62" s="557" t="s">
        <v>194</v>
      </c>
      <c r="H62" s="557" t="s">
        <v>194</v>
      </c>
      <c r="I62" s="557" t="s">
        <v>194</v>
      </c>
      <c r="J62" s="557" t="s">
        <v>194</v>
      </c>
      <c r="K62" s="557" t="s">
        <v>194</v>
      </c>
    </row>
    <row r="63" spans="1:11" ht="24.95" hidden="1" customHeight="1" outlineLevel="1" x14ac:dyDescent="0.25">
      <c r="A63" s="509" t="s">
        <v>151</v>
      </c>
      <c r="B63" s="525"/>
      <c r="C63" s="526"/>
      <c r="D63" s="527"/>
      <c r="E63" s="528"/>
      <c r="G63" s="512"/>
      <c r="H63" s="512"/>
      <c r="I63" s="512"/>
      <c r="J63" s="512"/>
      <c r="K63" s="512"/>
    </row>
    <row r="64" spans="1:11" ht="24.95" hidden="1" customHeight="1" outlineLevel="1" x14ac:dyDescent="0.25">
      <c r="A64" s="509" t="s">
        <v>152</v>
      </c>
      <c r="B64" s="529"/>
      <c r="C64" s="529"/>
      <c r="D64" s="540"/>
      <c r="E64" s="596"/>
      <c r="G64" s="513"/>
      <c r="H64" s="513"/>
      <c r="I64" s="513"/>
      <c r="J64" s="513"/>
      <c r="K64" s="513"/>
    </row>
    <row r="65" spans="1:11" ht="24.95" hidden="1" customHeight="1" outlineLevel="1" thickBot="1" x14ac:dyDescent="0.3">
      <c r="A65" s="558" t="s">
        <v>153</v>
      </c>
      <c r="B65" s="559"/>
      <c r="C65" s="559"/>
      <c r="D65" s="612"/>
      <c r="E65" s="613"/>
      <c r="G65" s="562"/>
      <c r="H65" s="562"/>
      <c r="I65" s="562"/>
      <c r="J65" s="562"/>
      <c r="K65" s="562"/>
    </row>
    <row r="66" spans="1:11" ht="26.25" customHeight="1" collapsed="1" thickTop="1" x14ac:dyDescent="0.25">
      <c r="A66" s="637" t="s">
        <v>154</v>
      </c>
      <c r="B66" s="673"/>
      <c r="C66" s="591" t="s">
        <v>130</v>
      </c>
      <c r="D66" s="673"/>
      <c r="E66" s="675"/>
      <c r="G66" s="680"/>
      <c r="H66" s="680"/>
      <c r="I66" s="680"/>
      <c r="J66" s="680"/>
      <c r="K66" s="680"/>
    </row>
    <row r="67" spans="1:11" ht="26.25" customHeight="1" thickBot="1" x14ac:dyDescent="0.3">
      <c r="A67" s="692"/>
      <c r="B67" s="697"/>
      <c r="C67" s="611" t="s">
        <v>131</v>
      </c>
      <c r="D67" s="697"/>
      <c r="E67" s="698"/>
      <c r="G67" s="699"/>
      <c r="H67" s="699"/>
      <c r="I67" s="699"/>
      <c r="J67" s="699"/>
      <c r="K67" s="699"/>
    </row>
    <row r="68" spans="1:11" ht="24.95" hidden="1" customHeight="1" outlineLevel="1" x14ac:dyDescent="0.25">
      <c r="A68" s="537" t="s">
        <v>121</v>
      </c>
      <c r="B68" s="538" t="s">
        <v>122</v>
      </c>
      <c r="C68" s="538" t="s">
        <v>123</v>
      </c>
      <c r="D68" s="538" t="s">
        <v>124</v>
      </c>
      <c r="E68" s="539" t="s">
        <v>113</v>
      </c>
      <c r="G68" s="557" t="s">
        <v>194</v>
      </c>
      <c r="H68" s="557" t="s">
        <v>194</v>
      </c>
      <c r="I68" s="557" t="s">
        <v>194</v>
      </c>
      <c r="J68" s="557" t="s">
        <v>194</v>
      </c>
      <c r="K68" s="557" t="s">
        <v>194</v>
      </c>
    </row>
    <row r="69" spans="1:11" ht="24.95" hidden="1" customHeight="1" outlineLevel="1" x14ac:dyDescent="0.25">
      <c r="A69" s="509" t="s">
        <v>155</v>
      </c>
      <c r="B69" s="525"/>
      <c r="C69" s="526"/>
      <c r="D69" s="527"/>
      <c r="E69" s="528"/>
      <c r="G69" s="512"/>
      <c r="H69" s="512"/>
      <c r="I69" s="512"/>
      <c r="J69" s="512"/>
      <c r="K69" s="512"/>
    </row>
    <row r="70" spans="1:11" ht="24.95" hidden="1" customHeight="1" outlineLevel="1" x14ac:dyDescent="0.25">
      <c r="A70" s="509" t="s">
        <v>156</v>
      </c>
      <c r="B70" s="529"/>
      <c r="C70" s="529"/>
      <c r="D70" s="540"/>
      <c r="E70" s="596"/>
      <c r="G70" s="513"/>
      <c r="H70" s="513"/>
      <c r="I70" s="513"/>
      <c r="J70" s="513"/>
      <c r="K70" s="513"/>
    </row>
    <row r="71" spans="1:11" ht="24.95" hidden="1" customHeight="1" outlineLevel="1" thickBot="1" x14ac:dyDescent="0.3">
      <c r="A71" s="514" t="s">
        <v>157</v>
      </c>
      <c r="B71" s="533"/>
      <c r="C71" s="559"/>
      <c r="D71" s="541"/>
      <c r="E71" s="597"/>
      <c r="G71" s="518"/>
      <c r="H71" s="518"/>
      <c r="I71" s="518"/>
      <c r="J71" s="518"/>
      <c r="K71" s="518"/>
    </row>
    <row r="72" spans="1:11" s="563" customFormat="1" ht="26.25" customHeight="1" collapsed="1" thickTop="1" x14ac:dyDescent="0.25">
      <c r="A72" s="637" t="s">
        <v>158</v>
      </c>
      <c r="B72" s="673"/>
      <c r="C72" s="550" t="s">
        <v>225</v>
      </c>
      <c r="D72" s="673"/>
      <c r="E72" s="675"/>
      <c r="G72" s="680"/>
      <c r="H72" s="680"/>
      <c r="I72" s="680"/>
      <c r="J72" s="680"/>
      <c r="K72" s="680"/>
    </row>
    <row r="73" spans="1:11" s="563" customFormat="1" ht="26.25" customHeight="1" thickBot="1" x14ac:dyDescent="0.3">
      <c r="A73" s="657"/>
      <c r="B73" s="682"/>
      <c r="C73" s="614" t="s">
        <v>131</v>
      </c>
      <c r="D73" s="682"/>
      <c r="E73" s="683"/>
      <c r="G73" s="684"/>
      <c r="H73" s="684"/>
      <c r="I73" s="684"/>
      <c r="J73" s="684"/>
      <c r="K73" s="684"/>
    </row>
    <row r="74" spans="1:11" ht="24.95" hidden="1" customHeight="1" outlineLevel="1" x14ac:dyDescent="0.25">
      <c r="A74" s="537" t="s">
        <v>121</v>
      </c>
      <c r="B74" s="538" t="s">
        <v>122</v>
      </c>
      <c r="C74" s="538" t="s">
        <v>123</v>
      </c>
      <c r="D74" s="538" t="s">
        <v>124</v>
      </c>
      <c r="E74" s="539" t="s">
        <v>113</v>
      </c>
      <c r="G74" s="557" t="s">
        <v>194</v>
      </c>
      <c r="H74" s="557" t="s">
        <v>194</v>
      </c>
      <c r="I74" s="557" t="s">
        <v>194</v>
      </c>
      <c r="J74" s="557" t="s">
        <v>194</v>
      </c>
      <c r="K74" s="557" t="s">
        <v>194</v>
      </c>
    </row>
    <row r="75" spans="1:11" ht="24.95" hidden="1" customHeight="1" outlineLevel="1" x14ac:dyDescent="0.25">
      <c r="A75" s="509" t="s">
        <v>159</v>
      </c>
      <c r="B75" s="525"/>
      <c r="C75" s="526"/>
      <c r="D75" s="527"/>
      <c r="E75" s="528"/>
      <c r="G75" s="512"/>
      <c r="H75" s="512"/>
      <c r="I75" s="512"/>
      <c r="J75" s="512"/>
      <c r="K75" s="512"/>
    </row>
    <row r="76" spans="1:11" ht="24.95" hidden="1" customHeight="1" outlineLevel="1" x14ac:dyDescent="0.25">
      <c r="A76" s="509" t="s">
        <v>160</v>
      </c>
      <c r="B76" s="530"/>
      <c r="C76" s="529"/>
      <c r="D76" s="529"/>
      <c r="E76" s="596"/>
      <c r="G76" s="513"/>
      <c r="H76" s="513"/>
      <c r="I76" s="513"/>
      <c r="J76" s="513"/>
      <c r="K76" s="513"/>
    </row>
    <row r="77" spans="1:11" ht="15.75" hidden="1" outlineLevel="1" thickBot="1" x14ac:dyDescent="0.3">
      <c r="A77" s="551" t="s">
        <v>161</v>
      </c>
      <c r="B77" s="553"/>
      <c r="C77" s="552"/>
      <c r="D77" s="552"/>
      <c r="E77" s="599"/>
      <c r="G77" s="543"/>
      <c r="H77" s="543"/>
      <c r="I77" s="543"/>
      <c r="J77" s="543"/>
      <c r="K77" s="543"/>
    </row>
    <row r="78" spans="1:11" collapsed="1" x14ac:dyDescent="0.25">
      <c r="A78" s="565"/>
      <c r="B78" s="566"/>
      <c r="C78" s="565"/>
      <c r="D78" s="700" t="s">
        <v>116</v>
      </c>
      <c r="E78" s="701"/>
      <c r="G78" s="567"/>
      <c r="H78" s="567"/>
      <c r="I78" s="567"/>
      <c r="J78" s="567"/>
      <c r="K78" s="567"/>
    </row>
    <row r="79" spans="1:11" x14ac:dyDescent="0.25">
      <c r="A79" s="568"/>
      <c r="B79" s="569"/>
      <c r="C79" s="568"/>
      <c r="D79" s="570"/>
      <c r="E79" s="569"/>
      <c r="G79" s="563"/>
      <c r="H79" s="563"/>
      <c r="I79" s="563"/>
      <c r="J79" s="563"/>
      <c r="K79" s="563"/>
    </row>
    <row r="80" spans="1:11" x14ac:dyDescent="0.25">
      <c r="D80" s="572" t="s">
        <v>162</v>
      </c>
      <c r="K80" s="573" t="s">
        <v>163</v>
      </c>
    </row>
    <row r="81" spans="4:11" ht="15.75" thickBot="1" x14ac:dyDescent="0.3">
      <c r="D81" s="616">
        <f>D17+D18+D19+D41+D42</f>
        <v>92500</v>
      </c>
      <c r="K81" s="573" t="s">
        <v>164</v>
      </c>
    </row>
    <row r="82" spans="4:11" ht="15.75" thickTop="1" x14ac:dyDescent="0.25">
      <c r="D82" s="617"/>
      <c r="K82" s="573" t="s">
        <v>165</v>
      </c>
    </row>
    <row r="83" spans="4:11" x14ac:dyDescent="0.25">
      <c r="D83" s="572" t="s">
        <v>166</v>
      </c>
      <c r="K83" s="573" t="s">
        <v>226</v>
      </c>
    </row>
    <row r="84" spans="4:11" ht="15.75" thickBot="1" x14ac:dyDescent="0.3">
      <c r="D84" s="616">
        <f>D81*0.07</f>
        <v>6475.0000000000009</v>
      </c>
    </row>
    <row r="85" spans="4:11" ht="15.75" thickTop="1" x14ac:dyDescent="0.25">
      <c r="D85" s="617"/>
    </row>
    <row r="86" spans="4:11" x14ac:dyDescent="0.25">
      <c r="D86" s="572" t="s">
        <v>170</v>
      </c>
    </row>
    <row r="87" spans="4:11" ht="15.75" thickBot="1" x14ac:dyDescent="0.3">
      <c r="D87" s="616">
        <f>D81+D84</f>
        <v>98975</v>
      </c>
    </row>
    <row r="88" spans="4:11" ht="15.75" thickTop="1" x14ac:dyDescent="0.25"/>
  </sheetData>
  <sheetProtection formatRows="0" insertRows="0" selectLockedCells="1"/>
  <mergeCells count="128">
    <mergeCell ref="A66:A67"/>
    <mergeCell ref="B66:B67"/>
    <mergeCell ref="D66:D67"/>
    <mergeCell ref="E66:E67"/>
    <mergeCell ref="G66:G67"/>
    <mergeCell ref="H66:H67"/>
    <mergeCell ref="I66:I67"/>
    <mergeCell ref="K72:K73"/>
    <mergeCell ref="D78:E78"/>
    <mergeCell ref="J66:J67"/>
    <mergeCell ref="K66:K67"/>
    <mergeCell ref="A72:A73"/>
    <mergeCell ref="B72:B73"/>
    <mergeCell ref="D72:D73"/>
    <mergeCell ref="E72:E73"/>
    <mergeCell ref="G72:G73"/>
    <mergeCell ref="H72:H73"/>
    <mergeCell ref="I72:I73"/>
    <mergeCell ref="J72:J73"/>
    <mergeCell ref="A60:A61"/>
    <mergeCell ref="B60:B61"/>
    <mergeCell ref="D60:D61"/>
    <mergeCell ref="E60:E61"/>
    <mergeCell ref="G60:G61"/>
    <mergeCell ref="H60:H61"/>
    <mergeCell ref="I60:I61"/>
    <mergeCell ref="J60:J61"/>
    <mergeCell ref="K60:K61"/>
    <mergeCell ref="A58:A59"/>
    <mergeCell ref="B58:B59"/>
    <mergeCell ref="D58:D59"/>
    <mergeCell ref="E58:E59"/>
    <mergeCell ref="G58:G59"/>
    <mergeCell ref="K44:K45"/>
    <mergeCell ref="A50:A51"/>
    <mergeCell ref="B50:B51"/>
    <mergeCell ref="D50:D51"/>
    <mergeCell ref="E50:E51"/>
    <mergeCell ref="G50:G51"/>
    <mergeCell ref="H50:H51"/>
    <mergeCell ref="I50:I51"/>
    <mergeCell ref="J50:J51"/>
    <mergeCell ref="K50:K51"/>
    <mergeCell ref="H58:H59"/>
    <mergeCell ref="I58:I59"/>
    <mergeCell ref="J58:J59"/>
    <mergeCell ref="K58:K59"/>
    <mergeCell ref="A44:A45"/>
    <mergeCell ref="B44:B45"/>
    <mergeCell ref="D44:D45"/>
    <mergeCell ref="E44:E45"/>
    <mergeCell ref="G44:G45"/>
    <mergeCell ref="H44:H45"/>
    <mergeCell ref="I44:I45"/>
    <mergeCell ref="J44:J45"/>
    <mergeCell ref="D56:E56"/>
    <mergeCell ref="I36:I37"/>
    <mergeCell ref="J36:J37"/>
    <mergeCell ref="K36:K37"/>
    <mergeCell ref="A38:A39"/>
    <mergeCell ref="B38:B39"/>
    <mergeCell ref="D38:D39"/>
    <mergeCell ref="E38:E39"/>
    <mergeCell ref="G38:G39"/>
    <mergeCell ref="H38:H39"/>
    <mergeCell ref="I38:I39"/>
    <mergeCell ref="J38:J39"/>
    <mergeCell ref="K38:K39"/>
    <mergeCell ref="D34:E34"/>
    <mergeCell ref="A36:A37"/>
    <mergeCell ref="B36:B37"/>
    <mergeCell ref="D36:D37"/>
    <mergeCell ref="E36:E37"/>
    <mergeCell ref="G36:G37"/>
    <mergeCell ref="H36:H37"/>
    <mergeCell ref="A28:A29"/>
    <mergeCell ref="B28:B29"/>
    <mergeCell ref="D28:D29"/>
    <mergeCell ref="E28:E29"/>
    <mergeCell ref="G28:G29"/>
    <mergeCell ref="H28:H29"/>
    <mergeCell ref="A20:A21"/>
    <mergeCell ref="B20:B21"/>
    <mergeCell ref="E20:E21"/>
    <mergeCell ref="G20:G21"/>
    <mergeCell ref="H20:H21"/>
    <mergeCell ref="I20:I21"/>
    <mergeCell ref="J20:J21"/>
    <mergeCell ref="K20:K21"/>
    <mergeCell ref="I28:I29"/>
    <mergeCell ref="J28:J29"/>
    <mergeCell ref="K28:K29"/>
    <mergeCell ref="I12:I13"/>
    <mergeCell ref="J12:J13"/>
    <mergeCell ref="K12:K13"/>
    <mergeCell ref="A14:A15"/>
    <mergeCell ref="B14:B15"/>
    <mergeCell ref="D14:D15"/>
    <mergeCell ref="E14:E15"/>
    <mergeCell ref="G14:G15"/>
    <mergeCell ref="H14:H15"/>
    <mergeCell ref="I14:I15"/>
    <mergeCell ref="A12:A13"/>
    <mergeCell ref="B12:B13"/>
    <mergeCell ref="D12:D13"/>
    <mergeCell ref="E12:E13"/>
    <mergeCell ref="G12:G13"/>
    <mergeCell ref="H12:H13"/>
    <mergeCell ref="J14:J15"/>
    <mergeCell ref="K14:K15"/>
    <mergeCell ref="J8:J9"/>
    <mergeCell ref="K8:K9"/>
    <mergeCell ref="D10:E10"/>
    <mergeCell ref="A5:B5"/>
    <mergeCell ref="C5:E5"/>
    <mergeCell ref="D6:E6"/>
    <mergeCell ref="A8:A9"/>
    <mergeCell ref="B8:B9"/>
    <mergeCell ref="E8:E9"/>
    <mergeCell ref="A1:C2"/>
    <mergeCell ref="D1:E2"/>
    <mergeCell ref="A3:B3"/>
    <mergeCell ref="C3:E3"/>
    <mergeCell ref="A4:B4"/>
    <mergeCell ref="C4:E4"/>
    <mergeCell ref="G8:G9"/>
    <mergeCell ref="H8:H9"/>
    <mergeCell ref="I8:I9"/>
  </mergeCells>
  <dataValidations count="3">
    <dataValidation type="textLength" allowBlank="1" showInputMessage="1" showErrorMessage="1" sqref="B8">
      <formula1>0</formula1>
      <formula2>400</formula2>
    </dataValidation>
    <dataValidation type="textLength" operator="lessThanOrEqual" allowBlank="1" showInputMessage="1" showErrorMessage="1" sqref="C5:D6 E5 A1 D1 A3:A6 B4:B6 B20 B75:E77 B53:E55 B31:E33 C29 C51 G53:K55 B24:B27 B47:B50 D47:E50 C47:C49 B63:B66 D69:E72 D63:E66 B69:B72 C63:C65 C69:C71 G41:K43 G31:K33 G47:K50 G69:K72 G63:K66 G4:K5 G23:K27 G75:K77 D17:E20 G17:K20 D23:E27 B41:B43 D41:E43 C41 C21">
      <formula1>300</formula1>
    </dataValidation>
    <dataValidation type="textLength" operator="lessThanOrEqual" allowBlank="1" showInputMessage="1" showErrorMessage="1" errorTitle="Max. 300 characters" error="This field is limited to 300 characters." sqref="D58:E58 C39 B12 D12:E12 B36 D36:E36 B58 B38 D38:E38 G58:K58 G12:K12 G36:K36 G38:K38">
      <formula1>300</formula1>
    </dataValidation>
  </dataValidations>
  <pageMargins left="0.75" right="0" top="0.5" bottom="0.5" header="0.3" footer="0.3"/>
  <pageSetup scale="58" fitToHeight="0" orientation="landscape" r:id="rId1"/>
  <headerFooter>
    <oddFooter>Page &amp;P</oddFooter>
  </headerFooter>
  <rowBreaks count="2" manualBreakCount="2">
    <brk id="19" max="4" man="1"/>
    <brk id="43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S60"/>
  <sheetViews>
    <sheetView view="pageBreakPreview" topLeftCell="B1" zoomScale="85" zoomScaleNormal="75" zoomScaleSheetLayoutView="85" zoomScalePageLayoutView="70" workbookViewId="0">
      <selection activeCell="AH7" sqref="AH7"/>
    </sheetView>
  </sheetViews>
  <sheetFormatPr defaultRowHeight="42.75" customHeight="1" outlineLevelCol="1" x14ac:dyDescent="0.3"/>
  <cols>
    <col min="1" max="1" width="10.42578125" style="5" customWidth="1"/>
    <col min="2" max="2" width="23.42578125" style="5" customWidth="1"/>
    <col min="3" max="3" width="67.85546875" style="5" customWidth="1"/>
    <col min="4" max="4" width="8.28515625" style="5" customWidth="1"/>
    <col min="5" max="5" width="13.28515625" style="5" customWidth="1"/>
    <col min="6" max="6" width="8.7109375" style="5" customWidth="1"/>
    <col min="7" max="7" width="19.42578125" style="5" customWidth="1"/>
    <col min="8" max="8" width="36.7109375" style="5" customWidth="1"/>
    <col min="9" max="9" width="9.7109375" style="5" hidden="1" customWidth="1" outlineLevel="1"/>
    <col min="10" max="10" width="10" style="5" hidden="1" customWidth="1" outlineLevel="1"/>
    <col min="11" max="11" width="8.7109375" style="5" hidden="1" customWidth="1" outlineLevel="1"/>
    <col min="12" max="12" width="10.7109375" style="5" hidden="1" customWidth="1" outlineLevel="1"/>
    <col min="13" max="13" width="8.5703125" style="5" hidden="1" customWidth="1" outlineLevel="1"/>
    <col min="14" max="14" width="10.42578125" style="5" hidden="1" customWidth="1" outlineLevel="1"/>
    <col min="15" max="15" width="9.7109375" style="5" hidden="1" customWidth="1" outlineLevel="1"/>
    <col min="16" max="16" width="10.7109375" style="5" hidden="1" customWidth="1" outlineLevel="1"/>
    <col min="17" max="17" width="9.5703125" style="5" hidden="1" customWidth="1" outlineLevel="1"/>
    <col min="18" max="18" width="9.85546875" style="5" hidden="1" customWidth="1" outlineLevel="1"/>
    <col min="19" max="19" width="8.7109375" style="5" hidden="1" customWidth="1" outlineLevel="1"/>
    <col min="20" max="20" width="10.7109375" style="5" hidden="1" customWidth="1" outlineLevel="1"/>
    <col min="21" max="21" width="9.5703125" style="5" hidden="1" customWidth="1" outlineLevel="1"/>
    <col min="22" max="22" width="9.85546875" style="5" hidden="1" customWidth="1" outlineLevel="1"/>
    <col min="23" max="23" width="8.7109375" style="5" hidden="1" customWidth="1" outlineLevel="1"/>
    <col min="24" max="24" width="10.7109375" style="5" hidden="1" customWidth="1" outlineLevel="1"/>
    <col min="25" max="25" width="16.85546875" style="5" hidden="1" customWidth="1" outlineLevel="1"/>
    <col min="26" max="26" width="31.28515625" style="5" hidden="1" customWidth="1" outlineLevel="1"/>
    <col min="27" max="27" width="4.28515625" style="5" hidden="1" customWidth="1" outlineLevel="1"/>
    <col min="28" max="28" width="9.140625" style="5" hidden="1" customWidth="1" outlineLevel="1"/>
    <col min="29" max="29" width="11.42578125" style="5" hidden="1" customWidth="1" outlineLevel="1"/>
    <col min="30" max="30" width="9.140625" style="5" hidden="1" customWidth="1" outlineLevel="1"/>
    <col min="31" max="31" width="13.140625" style="5" hidden="1" customWidth="1" outlineLevel="1"/>
    <col min="32" max="32" width="30" style="5" hidden="1" customWidth="1" outlineLevel="1"/>
    <col min="33" max="33" width="9.140625" style="5" collapsed="1"/>
    <col min="34" max="257" width="9.140625" style="5"/>
    <col min="258" max="258" width="17.42578125" style="5" customWidth="1"/>
    <col min="259" max="259" width="67.85546875" style="5" customWidth="1"/>
    <col min="260" max="260" width="8.28515625" style="5" customWidth="1"/>
    <col min="261" max="261" width="10" style="5" customWidth="1"/>
    <col min="262" max="262" width="8.7109375" style="5" customWidth="1"/>
    <col min="263" max="264" width="13.140625" style="5" customWidth="1"/>
    <col min="265" max="265" width="9.7109375" style="5" customWidth="1"/>
    <col min="266" max="266" width="10" style="5" customWidth="1"/>
    <col min="267" max="267" width="8.7109375" style="5" customWidth="1"/>
    <col min="268" max="268" width="10.7109375" style="5" customWidth="1"/>
    <col min="269" max="269" width="8.5703125" style="5" customWidth="1"/>
    <col min="270" max="270" width="10.42578125" style="5" customWidth="1"/>
    <col min="271" max="272" width="9.7109375" style="5" customWidth="1"/>
    <col min="273" max="273" width="9.5703125" style="5" customWidth="1"/>
    <col min="274" max="274" width="9.85546875" style="5" customWidth="1"/>
    <col min="275" max="275" width="8.7109375" style="5" customWidth="1"/>
    <col min="276" max="276" width="10.7109375" style="5" customWidth="1"/>
    <col min="277" max="277" width="9.5703125" style="5" customWidth="1"/>
    <col min="278" max="278" width="9.85546875" style="5" customWidth="1"/>
    <col min="279" max="279" width="8.7109375" style="5" customWidth="1"/>
    <col min="280" max="280" width="10.7109375" style="5" customWidth="1"/>
    <col min="281" max="281" width="16.85546875" style="5" customWidth="1"/>
    <col min="282" max="282" width="14.85546875" style="5" customWidth="1"/>
    <col min="283" max="283" width="4.28515625" style="5" customWidth="1"/>
    <col min="284" max="284" width="9.140625" style="5"/>
    <col min="285" max="285" width="11.42578125" style="5" customWidth="1"/>
    <col min="286" max="286" width="9.140625" style="5"/>
    <col min="287" max="287" width="13.140625" style="5" customWidth="1"/>
    <col min="288" max="288" width="14.85546875" style="5" customWidth="1"/>
    <col min="289" max="513" width="9.140625" style="5"/>
    <col min="514" max="514" width="17.42578125" style="5" customWidth="1"/>
    <col min="515" max="515" width="67.85546875" style="5" customWidth="1"/>
    <col min="516" max="516" width="8.28515625" style="5" customWidth="1"/>
    <col min="517" max="517" width="10" style="5" customWidth="1"/>
    <col min="518" max="518" width="8.7109375" style="5" customWidth="1"/>
    <col min="519" max="520" width="13.140625" style="5" customWidth="1"/>
    <col min="521" max="521" width="9.7109375" style="5" customWidth="1"/>
    <col min="522" max="522" width="10" style="5" customWidth="1"/>
    <col min="523" max="523" width="8.7109375" style="5" customWidth="1"/>
    <col min="524" max="524" width="10.7109375" style="5" customWidth="1"/>
    <col min="525" max="525" width="8.5703125" style="5" customWidth="1"/>
    <col min="526" max="526" width="10.42578125" style="5" customWidth="1"/>
    <col min="527" max="528" width="9.7109375" style="5" customWidth="1"/>
    <col min="529" max="529" width="9.5703125" style="5" customWidth="1"/>
    <col min="530" max="530" width="9.85546875" style="5" customWidth="1"/>
    <col min="531" max="531" width="8.7109375" style="5" customWidth="1"/>
    <col min="532" max="532" width="10.7109375" style="5" customWidth="1"/>
    <col min="533" max="533" width="9.5703125" style="5" customWidth="1"/>
    <col min="534" max="534" width="9.85546875" style="5" customWidth="1"/>
    <col min="535" max="535" width="8.7109375" style="5" customWidth="1"/>
    <col min="536" max="536" width="10.7109375" style="5" customWidth="1"/>
    <col min="537" max="537" width="16.85546875" style="5" customWidth="1"/>
    <col min="538" max="538" width="14.85546875" style="5" customWidth="1"/>
    <col min="539" max="539" width="4.28515625" style="5" customWidth="1"/>
    <col min="540" max="540" width="9.140625" style="5"/>
    <col min="541" max="541" width="11.42578125" style="5" customWidth="1"/>
    <col min="542" max="542" width="9.140625" style="5"/>
    <col min="543" max="543" width="13.140625" style="5" customWidth="1"/>
    <col min="544" max="544" width="14.85546875" style="5" customWidth="1"/>
    <col min="545" max="769" width="9.140625" style="5"/>
    <col min="770" max="770" width="17.42578125" style="5" customWidth="1"/>
    <col min="771" max="771" width="67.85546875" style="5" customWidth="1"/>
    <col min="772" max="772" width="8.28515625" style="5" customWidth="1"/>
    <col min="773" max="773" width="10" style="5" customWidth="1"/>
    <col min="774" max="774" width="8.7109375" style="5" customWidth="1"/>
    <col min="775" max="776" width="13.140625" style="5" customWidth="1"/>
    <col min="777" max="777" width="9.7109375" style="5" customWidth="1"/>
    <col min="778" max="778" width="10" style="5" customWidth="1"/>
    <col min="779" max="779" width="8.7109375" style="5" customWidth="1"/>
    <col min="780" max="780" width="10.7109375" style="5" customWidth="1"/>
    <col min="781" max="781" width="8.5703125" style="5" customWidth="1"/>
    <col min="782" max="782" width="10.42578125" style="5" customWidth="1"/>
    <col min="783" max="784" width="9.7109375" style="5" customWidth="1"/>
    <col min="785" max="785" width="9.5703125" style="5" customWidth="1"/>
    <col min="786" max="786" width="9.85546875" style="5" customWidth="1"/>
    <col min="787" max="787" width="8.7109375" style="5" customWidth="1"/>
    <col min="788" max="788" width="10.7109375" style="5" customWidth="1"/>
    <col min="789" max="789" width="9.5703125" style="5" customWidth="1"/>
    <col min="790" max="790" width="9.85546875" style="5" customWidth="1"/>
    <col min="791" max="791" width="8.7109375" style="5" customWidth="1"/>
    <col min="792" max="792" width="10.7109375" style="5" customWidth="1"/>
    <col min="793" max="793" width="16.85546875" style="5" customWidth="1"/>
    <col min="794" max="794" width="14.85546875" style="5" customWidth="1"/>
    <col min="795" max="795" width="4.28515625" style="5" customWidth="1"/>
    <col min="796" max="796" width="9.140625" style="5"/>
    <col min="797" max="797" width="11.42578125" style="5" customWidth="1"/>
    <col min="798" max="798" width="9.140625" style="5"/>
    <col min="799" max="799" width="13.140625" style="5" customWidth="1"/>
    <col min="800" max="800" width="14.85546875" style="5" customWidth="1"/>
    <col min="801" max="1025" width="9.140625" style="5"/>
    <col min="1026" max="1026" width="17.42578125" style="5" customWidth="1"/>
    <col min="1027" max="1027" width="67.85546875" style="5" customWidth="1"/>
    <col min="1028" max="1028" width="8.28515625" style="5" customWidth="1"/>
    <col min="1029" max="1029" width="10" style="5" customWidth="1"/>
    <col min="1030" max="1030" width="8.7109375" style="5" customWidth="1"/>
    <col min="1031" max="1032" width="13.140625" style="5" customWidth="1"/>
    <col min="1033" max="1033" width="9.7109375" style="5" customWidth="1"/>
    <col min="1034" max="1034" width="10" style="5" customWidth="1"/>
    <col min="1035" max="1035" width="8.7109375" style="5" customWidth="1"/>
    <col min="1036" max="1036" width="10.7109375" style="5" customWidth="1"/>
    <col min="1037" max="1037" width="8.5703125" style="5" customWidth="1"/>
    <col min="1038" max="1038" width="10.42578125" style="5" customWidth="1"/>
    <col min="1039" max="1040" width="9.7109375" style="5" customWidth="1"/>
    <col min="1041" max="1041" width="9.5703125" style="5" customWidth="1"/>
    <col min="1042" max="1042" width="9.85546875" style="5" customWidth="1"/>
    <col min="1043" max="1043" width="8.7109375" style="5" customWidth="1"/>
    <col min="1044" max="1044" width="10.7109375" style="5" customWidth="1"/>
    <col min="1045" max="1045" width="9.5703125" style="5" customWidth="1"/>
    <col min="1046" max="1046" width="9.85546875" style="5" customWidth="1"/>
    <col min="1047" max="1047" width="8.7109375" style="5" customWidth="1"/>
    <col min="1048" max="1048" width="10.7109375" style="5" customWidth="1"/>
    <col min="1049" max="1049" width="16.85546875" style="5" customWidth="1"/>
    <col min="1050" max="1050" width="14.85546875" style="5" customWidth="1"/>
    <col min="1051" max="1051" width="4.28515625" style="5" customWidth="1"/>
    <col min="1052" max="1052" width="9.140625" style="5"/>
    <col min="1053" max="1053" width="11.42578125" style="5" customWidth="1"/>
    <col min="1054" max="1054" width="9.140625" style="5"/>
    <col min="1055" max="1055" width="13.140625" style="5" customWidth="1"/>
    <col min="1056" max="1056" width="14.85546875" style="5" customWidth="1"/>
    <col min="1057" max="1281" width="9.140625" style="5"/>
    <col min="1282" max="1282" width="17.42578125" style="5" customWidth="1"/>
    <col min="1283" max="1283" width="67.85546875" style="5" customWidth="1"/>
    <col min="1284" max="1284" width="8.28515625" style="5" customWidth="1"/>
    <col min="1285" max="1285" width="10" style="5" customWidth="1"/>
    <col min="1286" max="1286" width="8.7109375" style="5" customWidth="1"/>
    <col min="1287" max="1288" width="13.140625" style="5" customWidth="1"/>
    <col min="1289" max="1289" width="9.7109375" style="5" customWidth="1"/>
    <col min="1290" max="1290" width="10" style="5" customWidth="1"/>
    <col min="1291" max="1291" width="8.7109375" style="5" customWidth="1"/>
    <col min="1292" max="1292" width="10.7109375" style="5" customWidth="1"/>
    <col min="1293" max="1293" width="8.5703125" style="5" customWidth="1"/>
    <col min="1294" max="1294" width="10.42578125" style="5" customWidth="1"/>
    <col min="1295" max="1296" width="9.7109375" style="5" customWidth="1"/>
    <col min="1297" max="1297" width="9.5703125" style="5" customWidth="1"/>
    <col min="1298" max="1298" width="9.85546875" style="5" customWidth="1"/>
    <col min="1299" max="1299" width="8.7109375" style="5" customWidth="1"/>
    <col min="1300" max="1300" width="10.7109375" style="5" customWidth="1"/>
    <col min="1301" max="1301" width="9.5703125" style="5" customWidth="1"/>
    <col min="1302" max="1302" width="9.85546875" style="5" customWidth="1"/>
    <col min="1303" max="1303" width="8.7109375" style="5" customWidth="1"/>
    <col min="1304" max="1304" width="10.7109375" style="5" customWidth="1"/>
    <col min="1305" max="1305" width="16.85546875" style="5" customWidth="1"/>
    <col min="1306" max="1306" width="14.85546875" style="5" customWidth="1"/>
    <col min="1307" max="1307" width="4.28515625" style="5" customWidth="1"/>
    <col min="1308" max="1308" width="9.140625" style="5"/>
    <col min="1309" max="1309" width="11.42578125" style="5" customWidth="1"/>
    <col min="1310" max="1310" width="9.140625" style="5"/>
    <col min="1311" max="1311" width="13.140625" style="5" customWidth="1"/>
    <col min="1312" max="1312" width="14.85546875" style="5" customWidth="1"/>
    <col min="1313" max="1537" width="9.140625" style="5"/>
    <col min="1538" max="1538" width="17.42578125" style="5" customWidth="1"/>
    <col min="1539" max="1539" width="67.85546875" style="5" customWidth="1"/>
    <col min="1540" max="1540" width="8.28515625" style="5" customWidth="1"/>
    <col min="1541" max="1541" width="10" style="5" customWidth="1"/>
    <col min="1542" max="1542" width="8.7109375" style="5" customWidth="1"/>
    <col min="1543" max="1544" width="13.140625" style="5" customWidth="1"/>
    <col min="1545" max="1545" width="9.7109375" style="5" customWidth="1"/>
    <col min="1546" max="1546" width="10" style="5" customWidth="1"/>
    <col min="1547" max="1547" width="8.7109375" style="5" customWidth="1"/>
    <col min="1548" max="1548" width="10.7109375" style="5" customWidth="1"/>
    <col min="1549" max="1549" width="8.5703125" style="5" customWidth="1"/>
    <col min="1550" max="1550" width="10.42578125" style="5" customWidth="1"/>
    <col min="1551" max="1552" width="9.7109375" style="5" customWidth="1"/>
    <col min="1553" max="1553" width="9.5703125" style="5" customWidth="1"/>
    <col min="1554" max="1554" width="9.85546875" style="5" customWidth="1"/>
    <col min="1555" max="1555" width="8.7109375" style="5" customWidth="1"/>
    <col min="1556" max="1556" width="10.7109375" style="5" customWidth="1"/>
    <col min="1557" max="1557" width="9.5703125" style="5" customWidth="1"/>
    <col min="1558" max="1558" width="9.85546875" style="5" customWidth="1"/>
    <col min="1559" max="1559" width="8.7109375" style="5" customWidth="1"/>
    <col min="1560" max="1560" width="10.7109375" style="5" customWidth="1"/>
    <col min="1561" max="1561" width="16.85546875" style="5" customWidth="1"/>
    <col min="1562" max="1562" width="14.85546875" style="5" customWidth="1"/>
    <col min="1563" max="1563" width="4.28515625" style="5" customWidth="1"/>
    <col min="1564" max="1564" width="9.140625" style="5"/>
    <col min="1565" max="1565" width="11.42578125" style="5" customWidth="1"/>
    <col min="1566" max="1566" width="9.140625" style="5"/>
    <col min="1567" max="1567" width="13.140625" style="5" customWidth="1"/>
    <col min="1568" max="1568" width="14.85546875" style="5" customWidth="1"/>
    <col min="1569" max="1793" width="9.140625" style="5"/>
    <col min="1794" max="1794" width="17.42578125" style="5" customWidth="1"/>
    <col min="1795" max="1795" width="67.85546875" style="5" customWidth="1"/>
    <col min="1796" max="1796" width="8.28515625" style="5" customWidth="1"/>
    <col min="1797" max="1797" width="10" style="5" customWidth="1"/>
    <col min="1798" max="1798" width="8.7109375" style="5" customWidth="1"/>
    <col min="1799" max="1800" width="13.140625" style="5" customWidth="1"/>
    <col min="1801" max="1801" width="9.7109375" style="5" customWidth="1"/>
    <col min="1802" max="1802" width="10" style="5" customWidth="1"/>
    <col min="1803" max="1803" width="8.7109375" style="5" customWidth="1"/>
    <col min="1804" max="1804" width="10.7109375" style="5" customWidth="1"/>
    <col min="1805" max="1805" width="8.5703125" style="5" customWidth="1"/>
    <col min="1806" max="1806" width="10.42578125" style="5" customWidth="1"/>
    <col min="1807" max="1808" width="9.7109375" style="5" customWidth="1"/>
    <col min="1809" max="1809" width="9.5703125" style="5" customWidth="1"/>
    <col min="1810" max="1810" width="9.85546875" style="5" customWidth="1"/>
    <col min="1811" max="1811" width="8.7109375" style="5" customWidth="1"/>
    <col min="1812" max="1812" width="10.7109375" style="5" customWidth="1"/>
    <col min="1813" max="1813" width="9.5703125" style="5" customWidth="1"/>
    <col min="1814" max="1814" width="9.85546875" style="5" customWidth="1"/>
    <col min="1815" max="1815" width="8.7109375" style="5" customWidth="1"/>
    <col min="1816" max="1816" width="10.7109375" style="5" customWidth="1"/>
    <col min="1817" max="1817" width="16.85546875" style="5" customWidth="1"/>
    <col min="1818" max="1818" width="14.85546875" style="5" customWidth="1"/>
    <col min="1819" max="1819" width="4.28515625" style="5" customWidth="1"/>
    <col min="1820" max="1820" width="9.140625" style="5"/>
    <col min="1821" max="1821" width="11.42578125" style="5" customWidth="1"/>
    <col min="1822" max="1822" width="9.140625" style="5"/>
    <col min="1823" max="1823" width="13.140625" style="5" customWidth="1"/>
    <col min="1824" max="1824" width="14.85546875" style="5" customWidth="1"/>
    <col min="1825" max="2049" width="9.140625" style="5"/>
    <col min="2050" max="2050" width="17.42578125" style="5" customWidth="1"/>
    <col min="2051" max="2051" width="67.85546875" style="5" customWidth="1"/>
    <col min="2052" max="2052" width="8.28515625" style="5" customWidth="1"/>
    <col min="2053" max="2053" width="10" style="5" customWidth="1"/>
    <col min="2054" max="2054" width="8.7109375" style="5" customWidth="1"/>
    <col min="2055" max="2056" width="13.140625" style="5" customWidth="1"/>
    <col min="2057" max="2057" width="9.7109375" style="5" customWidth="1"/>
    <col min="2058" max="2058" width="10" style="5" customWidth="1"/>
    <col min="2059" max="2059" width="8.7109375" style="5" customWidth="1"/>
    <col min="2060" max="2060" width="10.7109375" style="5" customWidth="1"/>
    <col min="2061" max="2061" width="8.5703125" style="5" customWidth="1"/>
    <col min="2062" max="2062" width="10.42578125" style="5" customWidth="1"/>
    <col min="2063" max="2064" width="9.7109375" style="5" customWidth="1"/>
    <col min="2065" max="2065" width="9.5703125" style="5" customWidth="1"/>
    <col min="2066" max="2066" width="9.85546875" style="5" customWidth="1"/>
    <col min="2067" max="2067" width="8.7109375" style="5" customWidth="1"/>
    <col min="2068" max="2068" width="10.7109375" style="5" customWidth="1"/>
    <col min="2069" max="2069" width="9.5703125" style="5" customWidth="1"/>
    <col min="2070" max="2070" width="9.85546875" style="5" customWidth="1"/>
    <col min="2071" max="2071" width="8.7109375" style="5" customWidth="1"/>
    <col min="2072" max="2072" width="10.7109375" style="5" customWidth="1"/>
    <col min="2073" max="2073" width="16.85546875" style="5" customWidth="1"/>
    <col min="2074" max="2074" width="14.85546875" style="5" customWidth="1"/>
    <col min="2075" max="2075" width="4.28515625" style="5" customWidth="1"/>
    <col min="2076" max="2076" width="9.140625" style="5"/>
    <col min="2077" max="2077" width="11.42578125" style="5" customWidth="1"/>
    <col min="2078" max="2078" width="9.140625" style="5"/>
    <col min="2079" max="2079" width="13.140625" style="5" customWidth="1"/>
    <col min="2080" max="2080" width="14.85546875" style="5" customWidth="1"/>
    <col min="2081" max="2305" width="9.140625" style="5"/>
    <col min="2306" max="2306" width="17.42578125" style="5" customWidth="1"/>
    <col min="2307" max="2307" width="67.85546875" style="5" customWidth="1"/>
    <col min="2308" max="2308" width="8.28515625" style="5" customWidth="1"/>
    <col min="2309" max="2309" width="10" style="5" customWidth="1"/>
    <col min="2310" max="2310" width="8.7109375" style="5" customWidth="1"/>
    <col min="2311" max="2312" width="13.140625" style="5" customWidth="1"/>
    <col min="2313" max="2313" width="9.7109375" style="5" customWidth="1"/>
    <col min="2314" max="2314" width="10" style="5" customWidth="1"/>
    <col min="2315" max="2315" width="8.7109375" style="5" customWidth="1"/>
    <col min="2316" max="2316" width="10.7109375" style="5" customWidth="1"/>
    <col min="2317" max="2317" width="8.5703125" style="5" customWidth="1"/>
    <col min="2318" max="2318" width="10.42578125" style="5" customWidth="1"/>
    <col min="2319" max="2320" width="9.7109375" style="5" customWidth="1"/>
    <col min="2321" max="2321" width="9.5703125" style="5" customWidth="1"/>
    <col min="2322" max="2322" width="9.85546875" style="5" customWidth="1"/>
    <col min="2323" max="2323" width="8.7109375" style="5" customWidth="1"/>
    <col min="2324" max="2324" width="10.7109375" style="5" customWidth="1"/>
    <col min="2325" max="2325" width="9.5703125" style="5" customWidth="1"/>
    <col min="2326" max="2326" width="9.85546875" style="5" customWidth="1"/>
    <col min="2327" max="2327" width="8.7109375" style="5" customWidth="1"/>
    <col min="2328" max="2328" width="10.7109375" style="5" customWidth="1"/>
    <col min="2329" max="2329" width="16.85546875" style="5" customWidth="1"/>
    <col min="2330" max="2330" width="14.85546875" style="5" customWidth="1"/>
    <col min="2331" max="2331" width="4.28515625" style="5" customWidth="1"/>
    <col min="2332" max="2332" width="9.140625" style="5"/>
    <col min="2333" max="2333" width="11.42578125" style="5" customWidth="1"/>
    <col min="2334" max="2334" width="9.140625" style="5"/>
    <col min="2335" max="2335" width="13.140625" style="5" customWidth="1"/>
    <col min="2336" max="2336" width="14.85546875" style="5" customWidth="1"/>
    <col min="2337" max="2561" width="9.140625" style="5"/>
    <col min="2562" max="2562" width="17.42578125" style="5" customWidth="1"/>
    <col min="2563" max="2563" width="67.85546875" style="5" customWidth="1"/>
    <col min="2564" max="2564" width="8.28515625" style="5" customWidth="1"/>
    <col min="2565" max="2565" width="10" style="5" customWidth="1"/>
    <col min="2566" max="2566" width="8.7109375" style="5" customWidth="1"/>
    <col min="2567" max="2568" width="13.140625" style="5" customWidth="1"/>
    <col min="2569" max="2569" width="9.7109375" style="5" customWidth="1"/>
    <col min="2570" max="2570" width="10" style="5" customWidth="1"/>
    <col min="2571" max="2571" width="8.7109375" style="5" customWidth="1"/>
    <col min="2572" max="2572" width="10.7109375" style="5" customWidth="1"/>
    <col min="2573" max="2573" width="8.5703125" style="5" customWidth="1"/>
    <col min="2574" max="2574" width="10.42578125" style="5" customWidth="1"/>
    <col min="2575" max="2576" width="9.7109375" style="5" customWidth="1"/>
    <col min="2577" max="2577" width="9.5703125" style="5" customWidth="1"/>
    <col min="2578" max="2578" width="9.85546875" style="5" customWidth="1"/>
    <col min="2579" max="2579" width="8.7109375" style="5" customWidth="1"/>
    <col min="2580" max="2580" width="10.7109375" style="5" customWidth="1"/>
    <col min="2581" max="2581" width="9.5703125" style="5" customWidth="1"/>
    <col min="2582" max="2582" width="9.85546875" style="5" customWidth="1"/>
    <col min="2583" max="2583" width="8.7109375" style="5" customWidth="1"/>
    <col min="2584" max="2584" width="10.7109375" style="5" customWidth="1"/>
    <col min="2585" max="2585" width="16.85546875" style="5" customWidth="1"/>
    <col min="2586" max="2586" width="14.85546875" style="5" customWidth="1"/>
    <col min="2587" max="2587" width="4.28515625" style="5" customWidth="1"/>
    <col min="2588" max="2588" width="9.140625" style="5"/>
    <col min="2589" max="2589" width="11.42578125" style="5" customWidth="1"/>
    <col min="2590" max="2590" width="9.140625" style="5"/>
    <col min="2591" max="2591" width="13.140625" style="5" customWidth="1"/>
    <col min="2592" max="2592" width="14.85546875" style="5" customWidth="1"/>
    <col min="2593" max="2817" width="9.140625" style="5"/>
    <col min="2818" max="2818" width="17.42578125" style="5" customWidth="1"/>
    <col min="2819" max="2819" width="67.85546875" style="5" customWidth="1"/>
    <col min="2820" max="2820" width="8.28515625" style="5" customWidth="1"/>
    <col min="2821" max="2821" width="10" style="5" customWidth="1"/>
    <col min="2822" max="2822" width="8.7109375" style="5" customWidth="1"/>
    <col min="2823" max="2824" width="13.140625" style="5" customWidth="1"/>
    <col min="2825" max="2825" width="9.7109375" style="5" customWidth="1"/>
    <col min="2826" max="2826" width="10" style="5" customWidth="1"/>
    <col min="2827" max="2827" width="8.7109375" style="5" customWidth="1"/>
    <col min="2828" max="2828" width="10.7109375" style="5" customWidth="1"/>
    <col min="2829" max="2829" width="8.5703125" style="5" customWidth="1"/>
    <col min="2830" max="2830" width="10.42578125" style="5" customWidth="1"/>
    <col min="2831" max="2832" width="9.7109375" style="5" customWidth="1"/>
    <col min="2833" max="2833" width="9.5703125" style="5" customWidth="1"/>
    <col min="2834" max="2834" width="9.85546875" style="5" customWidth="1"/>
    <col min="2835" max="2835" width="8.7109375" style="5" customWidth="1"/>
    <col min="2836" max="2836" width="10.7109375" style="5" customWidth="1"/>
    <col min="2837" max="2837" width="9.5703125" style="5" customWidth="1"/>
    <col min="2838" max="2838" width="9.85546875" style="5" customWidth="1"/>
    <col min="2839" max="2839" width="8.7109375" style="5" customWidth="1"/>
    <col min="2840" max="2840" width="10.7109375" style="5" customWidth="1"/>
    <col min="2841" max="2841" width="16.85546875" style="5" customWidth="1"/>
    <col min="2842" max="2842" width="14.85546875" style="5" customWidth="1"/>
    <col min="2843" max="2843" width="4.28515625" style="5" customWidth="1"/>
    <col min="2844" max="2844" width="9.140625" style="5"/>
    <col min="2845" max="2845" width="11.42578125" style="5" customWidth="1"/>
    <col min="2846" max="2846" width="9.140625" style="5"/>
    <col min="2847" max="2847" width="13.140625" style="5" customWidth="1"/>
    <col min="2848" max="2848" width="14.85546875" style="5" customWidth="1"/>
    <col min="2849" max="3073" width="9.140625" style="5"/>
    <col min="3074" max="3074" width="17.42578125" style="5" customWidth="1"/>
    <col min="3075" max="3075" width="67.85546875" style="5" customWidth="1"/>
    <col min="3076" max="3076" width="8.28515625" style="5" customWidth="1"/>
    <col min="3077" max="3077" width="10" style="5" customWidth="1"/>
    <col min="3078" max="3078" width="8.7109375" style="5" customWidth="1"/>
    <col min="3079" max="3080" width="13.140625" style="5" customWidth="1"/>
    <col min="3081" max="3081" width="9.7109375" style="5" customWidth="1"/>
    <col min="3082" max="3082" width="10" style="5" customWidth="1"/>
    <col min="3083" max="3083" width="8.7109375" style="5" customWidth="1"/>
    <col min="3084" max="3084" width="10.7109375" style="5" customWidth="1"/>
    <col min="3085" max="3085" width="8.5703125" style="5" customWidth="1"/>
    <col min="3086" max="3086" width="10.42578125" style="5" customWidth="1"/>
    <col min="3087" max="3088" width="9.7109375" style="5" customWidth="1"/>
    <col min="3089" max="3089" width="9.5703125" style="5" customWidth="1"/>
    <col min="3090" max="3090" width="9.85546875" style="5" customWidth="1"/>
    <col min="3091" max="3091" width="8.7109375" style="5" customWidth="1"/>
    <col min="3092" max="3092" width="10.7109375" style="5" customWidth="1"/>
    <col min="3093" max="3093" width="9.5703125" style="5" customWidth="1"/>
    <col min="3094" max="3094" width="9.85546875" style="5" customWidth="1"/>
    <col min="3095" max="3095" width="8.7109375" style="5" customWidth="1"/>
    <col min="3096" max="3096" width="10.7109375" style="5" customWidth="1"/>
    <col min="3097" max="3097" width="16.85546875" style="5" customWidth="1"/>
    <col min="3098" max="3098" width="14.85546875" style="5" customWidth="1"/>
    <col min="3099" max="3099" width="4.28515625" style="5" customWidth="1"/>
    <col min="3100" max="3100" width="9.140625" style="5"/>
    <col min="3101" max="3101" width="11.42578125" style="5" customWidth="1"/>
    <col min="3102" max="3102" width="9.140625" style="5"/>
    <col min="3103" max="3103" width="13.140625" style="5" customWidth="1"/>
    <col min="3104" max="3104" width="14.85546875" style="5" customWidth="1"/>
    <col min="3105" max="3329" width="9.140625" style="5"/>
    <col min="3330" max="3330" width="17.42578125" style="5" customWidth="1"/>
    <col min="3331" max="3331" width="67.85546875" style="5" customWidth="1"/>
    <col min="3332" max="3332" width="8.28515625" style="5" customWidth="1"/>
    <col min="3333" max="3333" width="10" style="5" customWidth="1"/>
    <col min="3334" max="3334" width="8.7109375" style="5" customWidth="1"/>
    <col min="3335" max="3336" width="13.140625" style="5" customWidth="1"/>
    <col min="3337" max="3337" width="9.7109375" style="5" customWidth="1"/>
    <col min="3338" max="3338" width="10" style="5" customWidth="1"/>
    <col min="3339" max="3339" width="8.7109375" style="5" customWidth="1"/>
    <col min="3340" max="3340" width="10.7109375" style="5" customWidth="1"/>
    <col min="3341" max="3341" width="8.5703125" style="5" customWidth="1"/>
    <col min="3342" max="3342" width="10.42578125" style="5" customWidth="1"/>
    <col min="3343" max="3344" width="9.7109375" style="5" customWidth="1"/>
    <col min="3345" max="3345" width="9.5703125" style="5" customWidth="1"/>
    <col min="3346" max="3346" width="9.85546875" style="5" customWidth="1"/>
    <col min="3347" max="3347" width="8.7109375" style="5" customWidth="1"/>
    <col min="3348" max="3348" width="10.7109375" style="5" customWidth="1"/>
    <col min="3349" max="3349" width="9.5703125" style="5" customWidth="1"/>
    <col min="3350" max="3350" width="9.85546875" style="5" customWidth="1"/>
    <col min="3351" max="3351" width="8.7109375" style="5" customWidth="1"/>
    <col min="3352" max="3352" width="10.7109375" style="5" customWidth="1"/>
    <col min="3353" max="3353" width="16.85546875" style="5" customWidth="1"/>
    <col min="3354" max="3354" width="14.85546875" style="5" customWidth="1"/>
    <col min="3355" max="3355" width="4.28515625" style="5" customWidth="1"/>
    <col min="3356" max="3356" width="9.140625" style="5"/>
    <col min="3357" max="3357" width="11.42578125" style="5" customWidth="1"/>
    <col min="3358" max="3358" width="9.140625" style="5"/>
    <col min="3359" max="3359" width="13.140625" style="5" customWidth="1"/>
    <col min="3360" max="3360" width="14.85546875" style="5" customWidth="1"/>
    <col min="3361" max="3585" width="9.140625" style="5"/>
    <col min="3586" max="3586" width="17.42578125" style="5" customWidth="1"/>
    <col min="3587" max="3587" width="67.85546875" style="5" customWidth="1"/>
    <col min="3588" max="3588" width="8.28515625" style="5" customWidth="1"/>
    <col min="3589" max="3589" width="10" style="5" customWidth="1"/>
    <col min="3590" max="3590" width="8.7109375" style="5" customWidth="1"/>
    <col min="3591" max="3592" width="13.140625" style="5" customWidth="1"/>
    <col min="3593" max="3593" width="9.7109375" style="5" customWidth="1"/>
    <col min="3594" max="3594" width="10" style="5" customWidth="1"/>
    <col min="3595" max="3595" width="8.7109375" style="5" customWidth="1"/>
    <col min="3596" max="3596" width="10.7109375" style="5" customWidth="1"/>
    <col min="3597" max="3597" width="8.5703125" style="5" customWidth="1"/>
    <col min="3598" max="3598" width="10.42578125" style="5" customWidth="1"/>
    <col min="3599" max="3600" width="9.7109375" style="5" customWidth="1"/>
    <col min="3601" max="3601" width="9.5703125" style="5" customWidth="1"/>
    <col min="3602" max="3602" width="9.85546875" style="5" customWidth="1"/>
    <col min="3603" max="3603" width="8.7109375" style="5" customWidth="1"/>
    <col min="3604" max="3604" width="10.7109375" style="5" customWidth="1"/>
    <col min="3605" max="3605" width="9.5703125" style="5" customWidth="1"/>
    <col min="3606" max="3606" width="9.85546875" style="5" customWidth="1"/>
    <col min="3607" max="3607" width="8.7109375" style="5" customWidth="1"/>
    <col min="3608" max="3608" width="10.7109375" style="5" customWidth="1"/>
    <col min="3609" max="3609" width="16.85546875" style="5" customWidth="1"/>
    <col min="3610" max="3610" width="14.85546875" style="5" customWidth="1"/>
    <col min="3611" max="3611" width="4.28515625" style="5" customWidth="1"/>
    <col min="3612" max="3612" width="9.140625" style="5"/>
    <col min="3613" max="3613" width="11.42578125" style="5" customWidth="1"/>
    <col min="3614" max="3614" width="9.140625" style="5"/>
    <col min="3615" max="3615" width="13.140625" style="5" customWidth="1"/>
    <col min="3616" max="3616" width="14.85546875" style="5" customWidth="1"/>
    <col min="3617" max="3841" width="9.140625" style="5"/>
    <col min="3842" max="3842" width="17.42578125" style="5" customWidth="1"/>
    <col min="3843" max="3843" width="67.85546875" style="5" customWidth="1"/>
    <col min="3844" max="3844" width="8.28515625" style="5" customWidth="1"/>
    <col min="3845" max="3845" width="10" style="5" customWidth="1"/>
    <col min="3846" max="3846" width="8.7109375" style="5" customWidth="1"/>
    <col min="3847" max="3848" width="13.140625" style="5" customWidth="1"/>
    <col min="3849" max="3849" width="9.7109375" style="5" customWidth="1"/>
    <col min="3850" max="3850" width="10" style="5" customWidth="1"/>
    <col min="3851" max="3851" width="8.7109375" style="5" customWidth="1"/>
    <col min="3852" max="3852" width="10.7109375" style="5" customWidth="1"/>
    <col min="3853" max="3853" width="8.5703125" style="5" customWidth="1"/>
    <col min="3854" max="3854" width="10.42578125" style="5" customWidth="1"/>
    <col min="3855" max="3856" width="9.7109375" style="5" customWidth="1"/>
    <col min="3857" max="3857" width="9.5703125" style="5" customWidth="1"/>
    <col min="3858" max="3858" width="9.85546875" style="5" customWidth="1"/>
    <col min="3859" max="3859" width="8.7109375" style="5" customWidth="1"/>
    <col min="3860" max="3860" width="10.7109375" style="5" customWidth="1"/>
    <col min="3861" max="3861" width="9.5703125" style="5" customWidth="1"/>
    <col min="3862" max="3862" width="9.85546875" style="5" customWidth="1"/>
    <col min="3863" max="3863" width="8.7109375" style="5" customWidth="1"/>
    <col min="3864" max="3864" width="10.7109375" style="5" customWidth="1"/>
    <col min="3865" max="3865" width="16.85546875" style="5" customWidth="1"/>
    <col min="3866" max="3866" width="14.85546875" style="5" customWidth="1"/>
    <col min="3867" max="3867" width="4.28515625" style="5" customWidth="1"/>
    <col min="3868" max="3868" width="9.140625" style="5"/>
    <col min="3869" max="3869" width="11.42578125" style="5" customWidth="1"/>
    <col min="3870" max="3870" width="9.140625" style="5"/>
    <col min="3871" max="3871" width="13.140625" style="5" customWidth="1"/>
    <col min="3872" max="3872" width="14.85546875" style="5" customWidth="1"/>
    <col min="3873" max="4097" width="9.140625" style="5"/>
    <col min="4098" max="4098" width="17.42578125" style="5" customWidth="1"/>
    <col min="4099" max="4099" width="67.85546875" style="5" customWidth="1"/>
    <col min="4100" max="4100" width="8.28515625" style="5" customWidth="1"/>
    <col min="4101" max="4101" width="10" style="5" customWidth="1"/>
    <col min="4102" max="4102" width="8.7109375" style="5" customWidth="1"/>
    <col min="4103" max="4104" width="13.140625" style="5" customWidth="1"/>
    <col min="4105" max="4105" width="9.7109375" style="5" customWidth="1"/>
    <col min="4106" max="4106" width="10" style="5" customWidth="1"/>
    <col min="4107" max="4107" width="8.7109375" style="5" customWidth="1"/>
    <col min="4108" max="4108" width="10.7109375" style="5" customWidth="1"/>
    <col min="4109" max="4109" width="8.5703125" style="5" customWidth="1"/>
    <col min="4110" max="4110" width="10.42578125" style="5" customWidth="1"/>
    <col min="4111" max="4112" width="9.7109375" style="5" customWidth="1"/>
    <col min="4113" max="4113" width="9.5703125" style="5" customWidth="1"/>
    <col min="4114" max="4114" width="9.85546875" style="5" customWidth="1"/>
    <col min="4115" max="4115" width="8.7109375" style="5" customWidth="1"/>
    <col min="4116" max="4116" width="10.7109375" style="5" customWidth="1"/>
    <col min="4117" max="4117" width="9.5703125" style="5" customWidth="1"/>
    <col min="4118" max="4118" width="9.85546875" style="5" customWidth="1"/>
    <col min="4119" max="4119" width="8.7109375" style="5" customWidth="1"/>
    <col min="4120" max="4120" width="10.7109375" style="5" customWidth="1"/>
    <col min="4121" max="4121" width="16.85546875" style="5" customWidth="1"/>
    <col min="4122" max="4122" width="14.85546875" style="5" customWidth="1"/>
    <col min="4123" max="4123" width="4.28515625" style="5" customWidth="1"/>
    <col min="4124" max="4124" width="9.140625" style="5"/>
    <col min="4125" max="4125" width="11.42578125" style="5" customWidth="1"/>
    <col min="4126" max="4126" width="9.140625" style="5"/>
    <col min="4127" max="4127" width="13.140625" style="5" customWidth="1"/>
    <col min="4128" max="4128" width="14.85546875" style="5" customWidth="1"/>
    <col min="4129" max="4353" width="9.140625" style="5"/>
    <col min="4354" max="4354" width="17.42578125" style="5" customWidth="1"/>
    <col min="4355" max="4355" width="67.85546875" style="5" customWidth="1"/>
    <col min="4356" max="4356" width="8.28515625" style="5" customWidth="1"/>
    <col min="4357" max="4357" width="10" style="5" customWidth="1"/>
    <col min="4358" max="4358" width="8.7109375" style="5" customWidth="1"/>
    <col min="4359" max="4360" width="13.140625" style="5" customWidth="1"/>
    <col min="4361" max="4361" width="9.7109375" style="5" customWidth="1"/>
    <col min="4362" max="4362" width="10" style="5" customWidth="1"/>
    <col min="4363" max="4363" width="8.7109375" style="5" customWidth="1"/>
    <col min="4364" max="4364" width="10.7109375" style="5" customWidth="1"/>
    <col min="4365" max="4365" width="8.5703125" style="5" customWidth="1"/>
    <col min="4366" max="4366" width="10.42578125" style="5" customWidth="1"/>
    <col min="4367" max="4368" width="9.7109375" style="5" customWidth="1"/>
    <col min="4369" max="4369" width="9.5703125" style="5" customWidth="1"/>
    <col min="4370" max="4370" width="9.85546875" style="5" customWidth="1"/>
    <col min="4371" max="4371" width="8.7109375" style="5" customWidth="1"/>
    <col min="4372" max="4372" width="10.7109375" style="5" customWidth="1"/>
    <col min="4373" max="4373" width="9.5703125" style="5" customWidth="1"/>
    <col min="4374" max="4374" width="9.85546875" style="5" customWidth="1"/>
    <col min="4375" max="4375" width="8.7109375" style="5" customWidth="1"/>
    <col min="4376" max="4376" width="10.7109375" style="5" customWidth="1"/>
    <col min="4377" max="4377" width="16.85546875" style="5" customWidth="1"/>
    <col min="4378" max="4378" width="14.85546875" style="5" customWidth="1"/>
    <col min="4379" max="4379" width="4.28515625" style="5" customWidth="1"/>
    <col min="4380" max="4380" width="9.140625" style="5"/>
    <col min="4381" max="4381" width="11.42578125" style="5" customWidth="1"/>
    <col min="4382" max="4382" width="9.140625" style="5"/>
    <col min="4383" max="4383" width="13.140625" style="5" customWidth="1"/>
    <col min="4384" max="4384" width="14.85546875" style="5" customWidth="1"/>
    <col min="4385" max="4609" width="9.140625" style="5"/>
    <col min="4610" max="4610" width="17.42578125" style="5" customWidth="1"/>
    <col min="4611" max="4611" width="67.85546875" style="5" customWidth="1"/>
    <col min="4612" max="4612" width="8.28515625" style="5" customWidth="1"/>
    <col min="4613" max="4613" width="10" style="5" customWidth="1"/>
    <col min="4614" max="4614" width="8.7109375" style="5" customWidth="1"/>
    <col min="4615" max="4616" width="13.140625" style="5" customWidth="1"/>
    <col min="4617" max="4617" width="9.7109375" style="5" customWidth="1"/>
    <col min="4618" max="4618" width="10" style="5" customWidth="1"/>
    <col min="4619" max="4619" width="8.7109375" style="5" customWidth="1"/>
    <col min="4620" max="4620" width="10.7109375" style="5" customWidth="1"/>
    <col min="4621" max="4621" width="8.5703125" style="5" customWidth="1"/>
    <col min="4622" max="4622" width="10.42578125" style="5" customWidth="1"/>
    <col min="4623" max="4624" width="9.7109375" style="5" customWidth="1"/>
    <col min="4625" max="4625" width="9.5703125" style="5" customWidth="1"/>
    <col min="4626" max="4626" width="9.85546875" style="5" customWidth="1"/>
    <col min="4627" max="4627" width="8.7109375" style="5" customWidth="1"/>
    <col min="4628" max="4628" width="10.7109375" style="5" customWidth="1"/>
    <col min="4629" max="4629" width="9.5703125" style="5" customWidth="1"/>
    <col min="4630" max="4630" width="9.85546875" style="5" customWidth="1"/>
    <col min="4631" max="4631" width="8.7109375" style="5" customWidth="1"/>
    <col min="4632" max="4632" width="10.7109375" style="5" customWidth="1"/>
    <col min="4633" max="4633" width="16.85546875" style="5" customWidth="1"/>
    <col min="4634" max="4634" width="14.85546875" style="5" customWidth="1"/>
    <col min="4635" max="4635" width="4.28515625" style="5" customWidth="1"/>
    <col min="4636" max="4636" width="9.140625" style="5"/>
    <col min="4637" max="4637" width="11.42578125" style="5" customWidth="1"/>
    <col min="4638" max="4638" width="9.140625" style="5"/>
    <col min="4639" max="4639" width="13.140625" style="5" customWidth="1"/>
    <col min="4640" max="4640" width="14.85546875" style="5" customWidth="1"/>
    <col min="4641" max="4865" width="9.140625" style="5"/>
    <col min="4866" max="4866" width="17.42578125" style="5" customWidth="1"/>
    <col min="4867" max="4867" width="67.85546875" style="5" customWidth="1"/>
    <col min="4868" max="4868" width="8.28515625" style="5" customWidth="1"/>
    <col min="4869" max="4869" width="10" style="5" customWidth="1"/>
    <col min="4870" max="4870" width="8.7109375" style="5" customWidth="1"/>
    <col min="4871" max="4872" width="13.140625" style="5" customWidth="1"/>
    <col min="4873" max="4873" width="9.7109375" style="5" customWidth="1"/>
    <col min="4874" max="4874" width="10" style="5" customWidth="1"/>
    <col min="4875" max="4875" width="8.7109375" style="5" customWidth="1"/>
    <col min="4876" max="4876" width="10.7109375" style="5" customWidth="1"/>
    <col min="4877" max="4877" width="8.5703125" style="5" customWidth="1"/>
    <col min="4878" max="4878" width="10.42578125" style="5" customWidth="1"/>
    <col min="4879" max="4880" width="9.7109375" style="5" customWidth="1"/>
    <col min="4881" max="4881" width="9.5703125" style="5" customWidth="1"/>
    <col min="4882" max="4882" width="9.85546875" style="5" customWidth="1"/>
    <col min="4883" max="4883" width="8.7109375" style="5" customWidth="1"/>
    <col min="4884" max="4884" width="10.7109375" style="5" customWidth="1"/>
    <col min="4885" max="4885" width="9.5703125" style="5" customWidth="1"/>
    <col min="4886" max="4886" width="9.85546875" style="5" customWidth="1"/>
    <col min="4887" max="4887" width="8.7109375" style="5" customWidth="1"/>
    <col min="4888" max="4888" width="10.7109375" style="5" customWidth="1"/>
    <col min="4889" max="4889" width="16.85546875" style="5" customWidth="1"/>
    <col min="4890" max="4890" width="14.85546875" style="5" customWidth="1"/>
    <col min="4891" max="4891" width="4.28515625" style="5" customWidth="1"/>
    <col min="4892" max="4892" width="9.140625" style="5"/>
    <col min="4893" max="4893" width="11.42578125" style="5" customWidth="1"/>
    <col min="4894" max="4894" width="9.140625" style="5"/>
    <col min="4895" max="4895" width="13.140625" style="5" customWidth="1"/>
    <col min="4896" max="4896" width="14.85546875" style="5" customWidth="1"/>
    <col min="4897" max="5121" width="9.140625" style="5"/>
    <col min="5122" max="5122" width="17.42578125" style="5" customWidth="1"/>
    <col min="5123" max="5123" width="67.85546875" style="5" customWidth="1"/>
    <col min="5124" max="5124" width="8.28515625" style="5" customWidth="1"/>
    <col min="5125" max="5125" width="10" style="5" customWidth="1"/>
    <col min="5126" max="5126" width="8.7109375" style="5" customWidth="1"/>
    <col min="5127" max="5128" width="13.140625" style="5" customWidth="1"/>
    <col min="5129" max="5129" width="9.7109375" style="5" customWidth="1"/>
    <col min="5130" max="5130" width="10" style="5" customWidth="1"/>
    <col min="5131" max="5131" width="8.7109375" style="5" customWidth="1"/>
    <col min="5132" max="5132" width="10.7109375" style="5" customWidth="1"/>
    <col min="5133" max="5133" width="8.5703125" style="5" customWidth="1"/>
    <col min="5134" max="5134" width="10.42578125" style="5" customWidth="1"/>
    <col min="5135" max="5136" width="9.7109375" style="5" customWidth="1"/>
    <col min="5137" max="5137" width="9.5703125" style="5" customWidth="1"/>
    <col min="5138" max="5138" width="9.85546875" style="5" customWidth="1"/>
    <col min="5139" max="5139" width="8.7109375" style="5" customWidth="1"/>
    <col min="5140" max="5140" width="10.7109375" style="5" customWidth="1"/>
    <col min="5141" max="5141" width="9.5703125" style="5" customWidth="1"/>
    <col min="5142" max="5142" width="9.85546875" style="5" customWidth="1"/>
    <col min="5143" max="5143" width="8.7109375" style="5" customWidth="1"/>
    <col min="5144" max="5144" width="10.7109375" style="5" customWidth="1"/>
    <col min="5145" max="5145" width="16.85546875" style="5" customWidth="1"/>
    <col min="5146" max="5146" width="14.85546875" style="5" customWidth="1"/>
    <col min="5147" max="5147" width="4.28515625" style="5" customWidth="1"/>
    <col min="5148" max="5148" width="9.140625" style="5"/>
    <col min="5149" max="5149" width="11.42578125" style="5" customWidth="1"/>
    <col min="5150" max="5150" width="9.140625" style="5"/>
    <col min="5151" max="5151" width="13.140625" style="5" customWidth="1"/>
    <col min="5152" max="5152" width="14.85546875" style="5" customWidth="1"/>
    <col min="5153" max="5377" width="9.140625" style="5"/>
    <col min="5378" max="5378" width="17.42578125" style="5" customWidth="1"/>
    <col min="5379" max="5379" width="67.85546875" style="5" customWidth="1"/>
    <col min="5380" max="5380" width="8.28515625" style="5" customWidth="1"/>
    <col min="5381" max="5381" width="10" style="5" customWidth="1"/>
    <col min="5382" max="5382" width="8.7109375" style="5" customWidth="1"/>
    <col min="5383" max="5384" width="13.140625" style="5" customWidth="1"/>
    <col min="5385" max="5385" width="9.7109375" style="5" customWidth="1"/>
    <col min="5386" max="5386" width="10" style="5" customWidth="1"/>
    <col min="5387" max="5387" width="8.7109375" style="5" customWidth="1"/>
    <col min="5388" max="5388" width="10.7109375" style="5" customWidth="1"/>
    <col min="5389" max="5389" width="8.5703125" style="5" customWidth="1"/>
    <col min="5390" max="5390" width="10.42578125" style="5" customWidth="1"/>
    <col min="5391" max="5392" width="9.7109375" style="5" customWidth="1"/>
    <col min="5393" max="5393" width="9.5703125" style="5" customWidth="1"/>
    <col min="5394" max="5394" width="9.85546875" style="5" customWidth="1"/>
    <col min="5395" max="5395" width="8.7109375" style="5" customWidth="1"/>
    <col min="5396" max="5396" width="10.7109375" style="5" customWidth="1"/>
    <col min="5397" max="5397" width="9.5703125" style="5" customWidth="1"/>
    <col min="5398" max="5398" width="9.85546875" style="5" customWidth="1"/>
    <col min="5399" max="5399" width="8.7109375" style="5" customWidth="1"/>
    <col min="5400" max="5400" width="10.7109375" style="5" customWidth="1"/>
    <col min="5401" max="5401" width="16.85546875" style="5" customWidth="1"/>
    <col min="5402" max="5402" width="14.85546875" style="5" customWidth="1"/>
    <col min="5403" max="5403" width="4.28515625" style="5" customWidth="1"/>
    <col min="5404" max="5404" width="9.140625" style="5"/>
    <col min="5405" max="5405" width="11.42578125" style="5" customWidth="1"/>
    <col min="5406" max="5406" width="9.140625" style="5"/>
    <col min="5407" max="5407" width="13.140625" style="5" customWidth="1"/>
    <col min="5408" max="5408" width="14.85546875" style="5" customWidth="1"/>
    <col min="5409" max="5633" width="9.140625" style="5"/>
    <col min="5634" max="5634" width="17.42578125" style="5" customWidth="1"/>
    <col min="5635" max="5635" width="67.85546875" style="5" customWidth="1"/>
    <col min="5636" max="5636" width="8.28515625" style="5" customWidth="1"/>
    <col min="5637" max="5637" width="10" style="5" customWidth="1"/>
    <col min="5638" max="5638" width="8.7109375" style="5" customWidth="1"/>
    <col min="5639" max="5640" width="13.140625" style="5" customWidth="1"/>
    <col min="5641" max="5641" width="9.7109375" style="5" customWidth="1"/>
    <col min="5642" max="5642" width="10" style="5" customWidth="1"/>
    <col min="5643" max="5643" width="8.7109375" style="5" customWidth="1"/>
    <col min="5644" max="5644" width="10.7109375" style="5" customWidth="1"/>
    <col min="5645" max="5645" width="8.5703125" style="5" customWidth="1"/>
    <col min="5646" max="5646" width="10.42578125" style="5" customWidth="1"/>
    <col min="5647" max="5648" width="9.7109375" style="5" customWidth="1"/>
    <col min="5649" max="5649" width="9.5703125" style="5" customWidth="1"/>
    <col min="5650" max="5650" width="9.85546875" style="5" customWidth="1"/>
    <col min="5651" max="5651" width="8.7109375" style="5" customWidth="1"/>
    <col min="5652" max="5652" width="10.7109375" style="5" customWidth="1"/>
    <col min="5653" max="5653" width="9.5703125" style="5" customWidth="1"/>
    <col min="5654" max="5654" width="9.85546875" style="5" customWidth="1"/>
    <col min="5655" max="5655" width="8.7109375" style="5" customWidth="1"/>
    <col min="5656" max="5656" width="10.7109375" style="5" customWidth="1"/>
    <col min="5657" max="5657" width="16.85546875" style="5" customWidth="1"/>
    <col min="5658" max="5658" width="14.85546875" style="5" customWidth="1"/>
    <col min="5659" max="5659" width="4.28515625" style="5" customWidth="1"/>
    <col min="5660" max="5660" width="9.140625" style="5"/>
    <col min="5661" max="5661" width="11.42578125" style="5" customWidth="1"/>
    <col min="5662" max="5662" width="9.140625" style="5"/>
    <col min="5663" max="5663" width="13.140625" style="5" customWidth="1"/>
    <col min="5664" max="5664" width="14.85546875" style="5" customWidth="1"/>
    <col min="5665" max="5889" width="9.140625" style="5"/>
    <col min="5890" max="5890" width="17.42578125" style="5" customWidth="1"/>
    <col min="5891" max="5891" width="67.85546875" style="5" customWidth="1"/>
    <col min="5892" max="5892" width="8.28515625" style="5" customWidth="1"/>
    <col min="5893" max="5893" width="10" style="5" customWidth="1"/>
    <col min="5894" max="5894" width="8.7109375" style="5" customWidth="1"/>
    <col min="5895" max="5896" width="13.140625" style="5" customWidth="1"/>
    <col min="5897" max="5897" width="9.7109375" style="5" customWidth="1"/>
    <col min="5898" max="5898" width="10" style="5" customWidth="1"/>
    <col min="5899" max="5899" width="8.7109375" style="5" customWidth="1"/>
    <col min="5900" max="5900" width="10.7109375" style="5" customWidth="1"/>
    <col min="5901" max="5901" width="8.5703125" style="5" customWidth="1"/>
    <col min="5902" max="5902" width="10.42578125" style="5" customWidth="1"/>
    <col min="5903" max="5904" width="9.7109375" style="5" customWidth="1"/>
    <col min="5905" max="5905" width="9.5703125" style="5" customWidth="1"/>
    <col min="5906" max="5906" width="9.85546875" style="5" customWidth="1"/>
    <col min="5907" max="5907" width="8.7109375" style="5" customWidth="1"/>
    <col min="5908" max="5908" width="10.7109375" style="5" customWidth="1"/>
    <col min="5909" max="5909" width="9.5703125" style="5" customWidth="1"/>
    <col min="5910" max="5910" width="9.85546875" style="5" customWidth="1"/>
    <col min="5911" max="5911" width="8.7109375" style="5" customWidth="1"/>
    <col min="5912" max="5912" width="10.7109375" style="5" customWidth="1"/>
    <col min="5913" max="5913" width="16.85546875" style="5" customWidth="1"/>
    <col min="5914" max="5914" width="14.85546875" style="5" customWidth="1"/>
    <col min="5915" max="5915" width="4.28515625" style="5" customWidth="1"/>
    <col min="5916" max="5916" width="9.140625" style="5"/>
    <col min="5917" max="5917" width="11.42578125" style="5" customWidth="1"/>
    <col min="5918" max="5918" width="9.140625" style="5"/>
    <col min="5919" max="5919" width="13.140625" style="5" customWidth="1"/>
    <col min="5920" max="5920" width="14.85546875" style="5" customWidth="1"/>
    <col min="5921" max="6145" width="9.140625" style="5"/>
    <col min="6146" max="6146" width="17.42578125" style="5" customWidth="1"/>
    <col min="6147" max="6147" width="67.85546875" style="5" customWidth="1"/>
    <col min="6148" max="6148" width="8.28515625" style="5" customWidth="1"/>
    <col min="6149" max="6149" width="10" style="5" customWidth="1"/>
    <col min="6150" max="6150" width="8.7109375" style="5" customWidth="1"/>
    <col min="6151" max="6152" width="13.140625" style="5" customWidth="1"/>
    <col min="6153" max="6153" width="9.7109375" style="5" customWidth="1"/>
    <col min="6154" max="6154" width="10" style="5" customWidth="1"/>
    <col min="6155" max="6155" width="8.7109375" style="5" customWidth="1"/>
    <col min="6156" max="6156" width="10.7109375" style="5" customWidth="1"/>
    <col min="6157" max="6157" width="8.5703125" style="5" customWidth="1"/>
    <col min="6158" max="6158" width="10.42578125" style="5" customWidth="1"/>
    <col min="6159" max="6160" width="9.7109375" style="5" customWidth="1"/>
    <col min="6161" max="6161" width="9.5703125" style="5" customWidth="1"/>
    <col min="6162" max="6162" width="9.85546875" style="5" customWidth="1"/>
    <col min="6163" max="6163" width="8.7109375" style="5" customWidth="1"/>
    <col min="6164" max="6164" width="10.7109375" style="5" customWidth="1"/>
    <col min="6165" max="6165" width="9.5703125" style="5" customWidth="1"/>
    <col min="6166" max="6166" width="9.85546875" style="5" customWidth="1"/>
    <col min="6167" max="6167" width="8.7109375" style="5" customWidth="1"/>
    <col min="6168" max="6168" width="10.7109375" style="5" customWidth="1"/>
    <col min="6169" max="6169" width="16.85546875" style="5" customWidth="1"/>
    <col min="6170" max="6170" width="14.85546875" style="5" customWidth="1"/>
    <col min="6171" max="6171" width="4.28515625" style="5" customWidth="1"/>
    <col min="6172" max="6172" width="9.140625" style="5"/>
    <col min="6173" max="6173" width="11.42578125" style="5" customWidth="1"/>
    <col min="6174" max="6174" width="9.140625" style="5"/>
    <col min="6175" max="6175" width="13.140625" style="5" customWidth="1"/>
    <col min="6176" max="6176" width="14.85546875" style="5" customWidth="1"/>
    <col min="6177" max="6401" width="9.140625" style="5"/>
    <col min="6402" max="6402" width="17.42578125" style="5" customWidth="1"/>
    <col min="6403" max="6403" width="67.85546875" style="5" customWidth="1"/>
    <col min="6404" max="6404" width="8.28515625" style="5" customWidth="1"/>
    <col min="6405" max="6405" width="10" style="5" customWidth="1"/>
    <col min="6406" max="6406" width="8.7109375" style="5" customWidth="1"/>
    <col min="6407" max="6408" width="13.140625" style="5" customWidth="1"/>
    <col min="6409" max="6409" width="9.7109375" style="5" customWidth="1"/>
    <col min="6410" max="6410" width="10" style="5" customWidth="1"/>
    <col min="6411" max="6411" width="8.7109375" style="5" customWidth="1"/>
    <col min="6412" max="6412" width="10.7109375" style="5" customWidth="1"/>
    <col min="6413" max="6413" width="8.5703125" style="5" customWidth="1"/>
    <col min="6414" max="6414" width="10.42578125" style="5" customWidth="1"/>
    <col min="6415" max="6416" width="9.7109375" style="5" customWidth="1"/>
    <col min="6417" max="6417" width="9.5703125" style="5" customWidth="1"/>
    <col min="6418" max="6418" width="9.85546875" style="5" customWidth="1"/>
    <col min="6419" max="6419" width="8.7109375" style="5" customWidth="1"/>
    <col min="6420" max="6420" width="10.7109375" style="5" customWidth="1"/>
    <col min="6421" max="6421" width="9.5703125" style="5" customWidth="1"/>
    <col min="6422" max="6422" width="9.85546875" style="5" customWidth="1"/>
    <col min="6423" max="6423" width="8.7109375" style="5" customWidth="1"/>
    <col min="6424" max="6424" width="10.7109375" style="5" customWidth="1"/>
    <col min="6425" max="6425" width="16.85546875" style="5" customWidth="1"/>
    <col min="6426" max="6426" width="14.85546875" style="5" customWidth="1"/>
    <col min="6427" max="6427" width="4.28515625" style="5" customWidth="1"/>
    <col min="6428" max="6428" width="9.140625" style="5"/>
    <col min="6429" max="6429" width="11.42578125" style="5" customWidth="1"/>
    <col min="6430" max="6430" width="9.140625" style="5"/>
    <col min="6431" max="6431" width="13.140625" style="5" customWidth="1"/>
    <col min="6432" max="6432" width="14.85546875" style="5" customWidth="1"/>
    <col min="6433" max="6657" width="9.140625" style="5"/>
    <col min="6658" max="6658" width="17.42578125" style="5" customWidth="1"/>
    <col min="6659" max="6659" width="67.85546875" style="5" customWidth="1"/>
    <col min="6660" max="6660" width="8.28515625" style="5" customWidth="1"/>
    <col min="6661" max="6661" width="10" style="5" customWidth="1"/>
    <col min="6662" max="6662" width="8.7109375" style="5" customWidth="1"/>
    <col min="6663" max="6664" width="13.140625" style="5" customWidth="1"/>
    <col min="6665" max="6665" width="9.7109375" style="5" customWidth="1"/>
    <col min="6666" max="6666" width="10" style="5" customWidth="1"/>
    <col min="6667" max="6667" width="8.7109375" style="5" customWidth="1"/>
    <col min="6668" max="6668" width="10.7109375" style="5" customWidth="1"/>
    <col min="6669" max="6669" width="8.5703125" style="5" customWidth="1"/>
    <col min="6670" max="6670" width="10.42578125" style="5" customWidth="1"/>
    <col min="6671" max="6672" width="9.7109375" style="5" customWidth="1"/>
    <col min="6673" max="6673" width="9.5703125" style="5" customWidth="1"/>
    <col min="6674" max="6674" width="9.85546875" style="5" customWidth="1"/>
    <col min="6675" max="6675" width="8.7109375" style="5" customWidth="1"/>
    <col min="6676" max="6676" width="10.7109375" style="5" customWidth="1"/>
    <col min="6677" max="6677" width="9.5703125" style="5" customWidth="1"/>
    <col min="6678" max="6678" width="9.85546875" style="5" customWidth="1"/>
    <col min="6679" max="6679" width="8.7109375" style="5" customWidth="1"/>
    <col min="6680" max="6680" width="10.7109375" style="5" customWidth="1"/>
    <col min="6681" max="6681" width="16.85546875" style="5" customWidth="1"/>
    <col min="6682" max="6682" width="14.85546875" style="5" customWidth="1"/>
    <col min="6683" max="6683" width="4.28515625" style="5" customWidth="1"/>
    <col min="6684" max="6684" width="9.140625" style="5"/>
    <col min="6685" max="6685" width="11.42578125" style="5" customWidth="1"/>
    <col min="6686" max="6686" width="9.140625" style="5"/>
    <col min="6687" max="6687" width="13.140625" style="5" customWidth="1"/>
    <col min="6688" max="6688" width="14.85546875" style="5" customWidth="1"/>
    <col min="6689" max="6913" width="9.140625" style="5"/>
    <col min="6914" max="6914" width="17.42578125" style="5" customWidth="1"/>
    <col min="6915" max="6915" width="67.85546875" style="5" customWidth="1"/>
    <col min="6916" max="6916" width="8.28515625" style="5" customWidth="1"/>
    <col min="6917" max="6917" width="10" style="5" customWidth="1"/>
    <col min="6918" max="6918" width="8.7109375" style="5" customWidth="1"/>
    <col min="6919" max="6920" width="13.140625" style="5" customWidth="1"/>
    <col min="6921" max="6921" width="9.7109375" style="5" customWidth="1"/>
    <col min="6922" max="6922" width="10" style="5" customWidth="1"/>
    <col min="6923" max="6923" width="8.7109375" style="5" customWidth="1"/>
    <col min="6924" max="6924" width="10.7109375" style="5" customWidth="1"/>
    <col min="6925" max="6925" width="8.5703125" style="5" customWidth="1"/>
    <col min="6926" max="6926" width="10.42578125" style="5" customWidth="1"/>
    <col min="6927" max="6928" width="9.7109375" style="5" customWidth="1"/>
    <col min="6929" max="6929" width="9.5703125" style="5" customWidth="1"/>
    <col min="6930" max="6930" width="9.85546875" style="5" customWidth="1"/>
    <col min="6931" max="6931" width="8.7109375" style="5" customWidth="1"/>
    <col min="6932" max="6932" width="10.7109375" style="5" customWidth="1"/>
    <col min="6933" max="6933" width="9.5703125" style="5" customWidth="1"/>
    <col min="6934" max="6934" width="9.85546875" style="5" customWidth="1"/>
    <col min="6935" max="6935" width="8.7109375" style="5" customWidth="1"/>
    <col min="6936" max="6936" width="10.7109375" style="5" customWidth="1"/>
    <col min="6937" max="6937" width="16.85546875" style="5" customWidth="1"/>
    <col min="6938" max="6938" width="14.85546875" style="5" customWidth="1"/>
    <col min="6939" max="6939" width="4.28515625" style="5" customWidth="1"/>
    <col min="6940" max="6940" width="9.140625" style="5"/>
    <col min="6941" max="6941" width="11.42578125" style="5" customWidth="1"/>
    <col min="6942" max="6942" width="9.140625" style="5"/>
    <col min="6943" max="6943" width="13.140625" style="5" customWidth="1"/>
    <col min="6944" max="6944" width="14.85546875" style="5" customWidth="1"/>
    <col min="6945" max="7169" width="9.140625" style="5"/>
    <col min="7170" max="7170" width="17.42578125" style="5" customWidth="1"/>
    <col min="7171" max="7171" width="67.85546875" style="5" customWidth="1"/>
    <col min="7172" max="7172" width="8.28515625" style="5" customWidth="1"/>
    <col min="7173" max="7173" width="10" style="5" customWidth="1"/>
    <col min="7174" max="7174" width="8.7109375" style="5" customWidth="1"/>
    <col min="7175" max="7176" width="13.140625" style="5" customWidth="1"/>
    <col min="7177" max="7177" width="9.7109375" style="5" customWidth="1"/>
    <col min="7178" max="7178" width="10" style="5" customWidth="1"/>
    <col min="7179" max="7179" width="8.7109375" style="5" customWidth="1"/>
    <col min="7180" max="7180" width="10.7109375" style="5" customWidth="1"/>
    <col min="7181" max="7181" width="8.5703125" style="5" customWidth="1"/>
    <col min="7182" max="7182" width="10.42578125" style="5" customWidth="1"/>
    <col min="7183" max="7184" width="9.7109375" style="5" customWidth="1"/>
    <col min="7185" max="7185" width="9.5703125" style="5" customWidth="1"/>
    <col min="7186" max="7186" width="9.85546875" style="5" customWidth="1"/>
    <col min="7187" max="7187" width="8.7109375" style="5" customWidth="1"/>
    <col min="7188" max="7188" width="10.7109375" style="5" customWidth="1"/>
    <col min="7189" max="7189" width="9.5703125" style="5" customWidth="1"/>
    <col min="7190" max="7190" width="9.85546875" style="5" customWidth="1"/>
    <col min="7191" max="7191" width="8.7109375" style="5" customWidth="1"/>
    <col min="7192" max="7192" width="10.7109375" style="5" customWidth="1"/>
    <col min="7193" max="7193" width="16.85546875" style="5" customWidth="1"/>
    <col min="7194" max="7194" width="14.85546875" style="5" customWidth="1"/>
    <col min="7195" max="7195" width="4.28515625" style="5" customWidth="1"/>
    <col min="7196" max="7196" width="9.140625" style="5"/>
    <col min="7197" max="7197" width="11.42578125" style="5" customWidth="1"/>
    <col min="7198" max="7198" width="9.140625" style="5"/>
    <col min="7199" max="7199" width="13.140625" style="5" customWidth="1"/>
    <col min="7200" max="7200" width="14.85546875" style="5" customWidth="1"/>
    <col min="7201" max="7425" width="9.140625" style="5"/>
    <col min="7426" max="7426" width="17.42578125" style="5" customWidth="1"/>
    <col min="7427" max="7427" width="67.85546875" style="5" customWidth="1"/>
    <col min="7428" max="7428" width="8.28515625" style="5" customWidth="1"/>
    <col min="7429" max="7429" width="10" style="5" customWidth="1"/>
    <col min="7430" max="7430" width="8.7109375" style="5" customWidth="1"/>
    <col min="7431" max="7432" width="13.140625" style="5" customWidth="1"/>
    <col min="7433" max="7433" width="9.7109375" style="5" customWidth="1"/>
    <col min="7434" max="7434" width="10" style="5" customWidth="1"/>
    <col min="7435" max="7435" width="8.7109375" style="5" customWidth="1"/>
    <col min="7436" max="7436" width="10.7109375" style="5" customWidth="1"/>
    <col min="7437" max="7437" width="8.5703125" style="5" customWidth="1"/>
    <col min="7438" max="7438" width="10.42578125" style="5" customWidth="1"/>
    <col min="7439" max="7440" width="9.7109375" style="5" customWidth="1"/>
    <col min="7441" max="7441" width="9.5703125" style="5" customWidth="1"/>
    <col min="7442" max="7442" width="9.85546875" style="5" customWidth="1"/>
    <col min="7443" max="7443" width="8.7109375" style="5" customWidth="1"/>
    <col min="7444" max="7444" width="10.7109375" style="5" customWidth="1"/>
    <col min="7445" max="7445" width="9.5703125" style="5" customWidth="1"/>
    <col min="7446" max="7446" width="9.85546875" style="5" customWidth="1"/>
    <col min="7447" max="7447" width="8.7109375" style="5" customWidth="1"/>
    <col min="7448" max="7448" width="10.7109375" style="5" customWidth="1"/>
    <col min="7449" max="7449" width="16.85546875" style="5" customWidth="1"/>
    <col min="7450" max="7450" width="14.85546875" style="5" customWidth="1"/>
    <col min="7451" max="7451" width="4.28515625" style="5" customWidth="1"/>
    <col min="7452" max="7452" width="9.140625" style="5"/>
    <col min="7453" max="7453" width="11.42578125" style="5" customWidth="1"/>
    <col min="7454" max="7454" width="9.140625" style="5"/>
    <col min="7455" max="7455" width="13.140625" style="5" customWidth="1"/>
    <col min="7456" max="7456" width="14.85546875" style="5" customWidth="1"/>
    <col min="7457" max="7681" width="9.140625" style="5"/>
    <col min="7682" max="7682" width="17.42578125" style="5" customWidth="1"/>
    <col min="7683" max="7683" width="67.85546875" style="5" customWidth="1"/>
    <col min="7684" max="7684" width="8.28515625" style="5" customWidth="1"/>
    <col min="7685" max="7685" width="10" style="5" customWidth="1"/>
    <col min="7686" max="7686" width="8.7109375" style="5" customWidth="1"/>
    <col min="7687" max="7688" width="13.140625" style="5" customWidth="1"/>
    <col min="7689" max="7689" width="9.7109375" style="5" customWidth="1"/>
    <col min="7690" max="7690" width="10" style="5" customWidth="1"/>
    <col min="7691" max="7691" width="8.7109375" style="5" customWidth="1"/>
    <col min="7692" max="7692" width="10.7109375" style="5" customWidth="1"/>
    <col min="7693" max="7693" width="8.5703125" style="5" customWidth="1"/>
    <col min="7694" max="7694" width="10.42578125" style="5" customWidth="1"/>
    <col min="7695" max="7696" width="9.7109375" style="5" customWidth="1"/>
    <col min="7697" max="7697" width="9.5703125" style="5" customWidth="1"/>
    <col min="7698" max="7698" width="9.85546875" style="5" customWidth="1"/>
    <col min="7699" max="7699" width="8.7109375" style="5" customWidth="1"/>
    <col min="7700" max="7700" width="10.7109375" style="5" customWidth="1"/>
    <col min="7701" max="7701" width="9.5703125" style="5" customWidth="1"/>
    <col min="7702" max="7702" width="9.85546875" style="5" customWidth="1"/>
    <col min="7703" max="7703" width="8.7109375" style="5" customWidth="1"/>
    <col min="7704" max="7704" width="10.7109375" style="5" customWidth="1"/>
    <col min="7705" max="7705" width="16.85546875" style="5" customWidth="1"/>
    <col min="7706" max="7706" width="14.85546875" style="5" customWidth="1"/>
    <col min="7707" max="7707" width="4.28515625" style="5" customWidth="1"/>
    <col min="7708" max="7708" width="9.140625" style="5"/>
    <col min="7709" max="7709" width="11.42578125" style="5" customWidth="1"/>
    <col min="7710" max="7710" width="9.140625" style="5"/>
    <col min="7711" max="7711" width="13.140625" style="5" customWidth="1"/>
    <col min="7712" max="7712" width="14.85546875" style="5" customWidth="1"/>
    <col min="7713" max="7937" width="9.140625" style="5"/>
    <col min="7938" max="7938" width="17.42578125" style="5" customWidth="1"/>
    <col min="7939" max="7939" width="67.85546875" style="5" customWidth="1"/>
    <col min="7940" max="7940" width="8.28515625" style="5" customWidth="1"/>
    <col min="7941" max="7941" width="10" style="5" customWidth="1"/>
    <col min="7942" max="7942" width="8.7109375" style="5" customWidth="1"/>
    <col min="7943" max="7944" width="13.140625" style="5" customWidth="1"/>
    <col min="7945" max="7945" width="9.7109375" style="5" customWidth="1"/>
    <col min="7946" max="7946" width="10" style="5" customWidth="1"/>
    <col min="7947" max="7947" width="8.7109375" style="5" customWidth="1"/>
    <col min="7948" max="7948" width="10.7109375" style="5" customWidth="1"/>
    <col min="7949" max="7949" width="8.5703125" style="5" customWidth="1"/>
    <col min="7950" max="7950" width="10.42578125" style="5" customWidth="1"/>
    <col min="7951" max="7952" width="9.7109375" style="5" customWidth="1"/>
    <col min="7953" max="7953" width="9.5703125" style="5" customWidth="1"/>
    <col min="7954" max="7954" width="9.85546875" style="5" customWidth="1"/>
    <col min="7955" max="7955" width="8.7109375" style="5" customWidth="1"/>
    <col min="7956" max="7956" width="10.7109375" style="5" customWidth="1"/>
    <col min="7957" max="7957" width="9.5703125" style="5" customWidth="1"/>
    <col min="7958" max="7958" width="9.85546875" style="5" customWidth="1"/>
    <col min="7959" max="7959" width="8.7109375" style="5" customWidth="1"/>
    <col min="7960" max="7960" width="10.7109375" style="5" customWidth="1"/>
    <col min="7961" max="7961" width="16.85546875" style="5" customWidth="1"/>
    <col min="7962" max="7962" width="14.85546875" style="5" customWidth="1"/>
    <col min="7963" max="7963" width="4.28515625" style="5" customWidth="1"/>
    <col min="7964" max="7964" width="9.140625" style="5"/>
    <col min="7965" max="7965" width="11.42578125" style="5" customWidth="1"/>
    <col min="7966" max="7966" width="9.140625" style="5"/>
    <col min="7967" max="7967" width="13.140625" style="5" customWidth="1"/>
    <col min="7968" max="7968" width="14.85546875" style="5" customWidth="1"/>
    <col min="7969" max="8193" width="9.140625" style="5"/>
    <col min="8194" max="8194" width="17.42578125" style="5" customWidth="1"/>
    <col min="8195" max="8195" width="67.85546875" style="5" customWidth="1"/>
    <col min="8196" max="8196" width="8.28515625" style="5" customWidth="1"/>
    <col min="8197" max="8197" width="10" style="5" customWidth="1"/>
    <col min="8198" max="8198" width="8.7109375" style="5" customWidth="1"/>
    <col min="8199" max="8200" width="13.140625" style="5" customWidth="1"/>
    <col min="8201" max="8201" width="9.7109375" style="5" customWidth="1"/>
    <col min="8202" max="8202" width="10" style="5" customWidth="1"/>
    <col min="8203" max="8203" width="8.7109375" style="5" customWidth="1"/>
    <col min="8204" max="8204" width="10.7109375" style="5" customWidth="1"/>
    <col min="8205" max="8205" width="8.5703125" style="5" customWidth="1"/>
    <col min="8206" max="8206" width="10.42578125" style="5" customWidth="1"/>
    <col min="8207" max="8208" width="9.7109375" style="5" customWidth="1"/>
    <col min="8209" max="8209" width="9.5703125" style="5" customWidth="1"/>
    <col min="8210" max="8210" width="9.85546875" style="5" customWidth="1"/>
    <col min="8211" max="8211" width="8.7109375" style="5" customWidth="1"/>
    <col min="8212" max="8212" width="10.7109375" style="5" customWidth="1"/>
    <col min="8213" max="8213" width="9.5703125" style="5" customWidth="1"/>
    <col min="8214" max="8214" width="9.85546875" style="5" customWidth="1"/>
    <col min="8215" max="8215" width="8.7109375" style="5" customWidth="1"/>
    <col min="8216" max="8216" width="10.7109375" style="5" customWidth="1"/>
    <col min="8217" max="8217" width="16.85546875" style="5" customWidth="1"/>
    <col min="8218" max="8218" width="14.85546875" style="5" customWidth="1"/>
    <col min="8219" max="8219" width="4.28515625" style="5" customWidth="1"/>
    <col min="8220" max="8220" width="9.140625" style="5"/>
    <col min="8221" max="8221" width="11.42578125" style="5" customWidth="1"/>
    <col min="8222" max="8222" width="9.140625" style="5"/>
    <col min="8223" max="8223" width="13.140625" style="5" customWidth="1"/>
    <col min="8224" max="8224" width="14.85546875" style="5" customWidth="1"/>
    <col min="8225" max="8449" width="9.140625" style="5"/>
    <col min="8450" max="8450" width="17.42578125" style="5" customWidth="1"/>
    <col min="8451" max="8451" width="67.85546875" style="5" customWidth="1"/>
    <col min="8452" max="8452" width="8.28515625" style="5" customWidth="1"/>
    <col min="8453" max="8453" width="10" style="5" customWidth="1"/>
    <col min="8454" max="8454" width="8.7109375" style="5" customWidth="1"/>
    <col min="8455" max="8456" width="13.140625" style="5" customWidth="1"/>
    <col min="8457" max="8457" width="9.7109375" style="5" customWidth="1"/>
    <col min="8458" max="8458" width="10" style="5" customWidth="1"/>
    <col min="8459" max="8459" width="8.7109375" style="5" customWidth="1"/>
    <col min="8460" max="8460" width="10.7109375" style="5" customWidth="1"/>
    <col min="8461" max="8461" width="8.5703125" style="5" customWidth="1"/>
    <col min="8462" max="8462" width="10.42578125" style="5" customWidth="1"/>
    <col min="8463" max="8464" width="9.7109375" style="5" customWidth="1"/>
    <col min="8465" max="8465" width="9.5703125" style="5" customWidth="1"/>
    <col min="8466" max="8466" width="9.85546875" style="5" customWidth="1"/>
    <col min="8467" max="8467" width="8.7109375" style="5" customWidth="1"/>
    <col min="8468" max="8468" width="10.7109375" style="5" customWidth="1"/>
    <col min="8469" max="8469" width="9.5703125" style="5" customWidth="1"/>
    <col min="8470" max="8470" width="9.85546875" style="5" customWidth="1"/>
    <col min="8471" max="8471" width="8.7109375" style="5" customWidth="1"/>
    <col min="8472" max="8472" width="10.7109375" style="5" customWidth="1"/>
    <col min="8473" max="8473" width="16.85546875" style="5" customWidth="1"/>
    <col min="8474" max="8474" width="14.85546875" style="5" customWidth="1"/>
    <col min="8475" max="8475" width="4.28515625" style="5" customWidth="1"/>
    <col min="8476" max="8476" width="9.140625" style="5"/>
    <col min="8477" max="8477" width="11.42578125" style="5" customWidth="1"/>
    <col min="8478" max="8478" width="9.140625" style="5"/>
    <col min="8479" max="8479" width="13.140625" style="5" customWidth="1"/>
    <col min="8480" max="8480" width="14.85546875" style="5" customWidth="1"/>
    <col min="8481" max="8705" width="9.140625" style="5"/>
    <col min="8706" max="8706" width="17.42578125" style="5" customWidth="1"/>
    <col min="8707" max="8707" width="67.85546875" style="5" customWidth="1"/>
    <col min="8708" max="8708" width="8.28515625" style="5" customWidth="1"/>
    <col min="8709" max="8709" width="10" style="5" customWidth="1"/>
    <col min="8710" max="8710" width="8.7109375" style="5" customWidth="1"/>
    <col min="8711" max="8712" width="13.140625" style="5" customWidth="1"/>
    <col min="8713" max="8713" width="9.7109375" style="5" customWidth="1"/>
    <col min="8714" max="8714" width="10" style="5" customWidth="1"/>
    <col min="8715" max="8715" width="8.7109375" style="5" customWidth="1"/>
    <col min="8716" max="8716" width="10.7109375" style="5" customWidth="1"/>
    <col min="8717" max="8717" width="8.5703125" style="5" customWidth="1"/>
    <col min="8718" max="8718" width="10.42578125" style="5" customWidth="1"/>
    <col min="8719" max="8720" width="9.7109375" style="5" customWidth="1"/>
    <col min="8721" max="8721" width="9.5703125" style="5" customWidth="1"/>
    <col min="8722" max="8722" width="9.85546875" style="5" customWidth="1"/>
    <col min="8723" max="8723" width="8.7109375" style="5" customWidth="1"/>
    <col min="8724" max="8724" width="10.7109375" style="5" customWidth="1"/>
    <col min="8725" max="8725" width="9.5703125" style="5" customWidth="1"/>
    <col min="8726" max="8726" width="9.85546875" style="5" customWidth="1"/>
    <col min="8727" max="8727" width="8.7109375" style="5" customWidth="1"/>
    <col min="8728" max="8728" width="10.7109375" style="5" customWidth="1"/>
    <col min="8729" max="8729" width="16.85546875" style="5" customWidth="1"/>
    <col min="8730" max="8730" width="14.85546875" style="5" customWidth="1"/>
    <col min="8731" max="8731" width="4.28515625" style="5" customWidth="1"/>
    <col min="8732" max="8732" width="9.140625" style="5"/>
    <col min="8733" max="8733" width="11.42578125" style="5" customWidth="1"/>
    <col min="8734" max="8734" width="9.140625" style="5"/>
    <col min="8735" max="8735" width="13.140625" style="5" customWidth="1"/>
    <col min="8736" max="8736" width="14.85546875" style="5" customWidth="1"/>
    <col min="8737" max="8961" width="9.140625" style="5"/>
    <col min="8962" max="8962" width="17.42578125" style="5" customWidth="1"/>
    <col min="8963" max="8963" width="67.85546875" style="5" customWidth="1"/>
    <col min="8964" max="8964" width="8.28515625" style="5" customWidth="1"/>
    <col min="8965" max="8965" width="10" style="5" customWidth="1"/>
    <col min="8966" max="8966" width="8.7109375" style="5" customWidth="1"/>
    <col min="8967" max="8968" width="13.140625" style="5" customWidth="1"/>
    <col min="8969" max="8969" width="9.7109375" style="5" customWidth="1"/>
    <col min="8970" max="8970" width="10" style="5" customWidth="1"/>
    <col min="8971" max="8971" width="8.7109375" style="5" customWidth="1"/>
    <col min="8972" max="8972" width="10.7109375" style="5" customWidth="1"/>
    <col min="8973" max="8973" width="8.5703125" style="5" customWidth="1"/>
    <col min="8974" max="8974" width="10.42578125" style="5" customWidth="1"/>
    <col min="8975" max="8976" width="9.7109375" style="5" customWidth="1"/>
    <col min="8977" max="8977" width="9.5703125" style="5" customWidth="1"/>
    <col min="8978" max="8978" width="9.85546875" style="5" customWidth="1"/>
    <col min="8979" max="8979" width="8.7109375" style="5" customWidth="1"/>
    <col min="8980" max="8980" width="10.7109375" style="5" customWidth="1"/>
    <col min="8981" max="8981" width="9.5703125" style="5" customWidth="1"/>
    <col min="8982" max="8982" width="9.85546875" style="5" customWidth="1"/>
    <col min="8983" max="8983" width="8.7109375" style="5" customWidth="1"/>
    <col min="8984" max="8984" width="10.7109375" style="5" customWidth="1"/>
    <col min="8985" max="8985" width="16.85546875" style="5" customWidth="1"/>
    <col min="8986" max="8986" width="14.85546875" style="5" customWidth="1"/>
    <col min="8987" max="8987" width="4.28515625" style="5" customWidth="1"/>
    <col min="8988" max="8988" width="9.140625" style="5"/>
    <col min="8989" max="8989" width="11.42578125" style="5" customWidth="1"/>
    <col min="8990" max="8990" width="9.140625" style="5"/>
    <col min="8991" max="8991" width="13.140625" style="5" customWidth="1"/>
    <col min="8992" max="8992" width="14.85546875" style="5" customWidth="1"/>
    <col min="8993" max="9217" width="9.140625" style="5"/>
    <col min="9218" max="9218" width="17.42578125" style="5" customWidth="1"/>
    <col min="9219" max="9219" width="67.85546875" style="5" customWidth="1"/>
    <col min="9220" max="9220" width="8.28515625" style="5" customWidth="1"/>
    <col min="9221" max="9221" width="10" style="5" customWidth="1"/>
    <col min="9222" max="9222" width="8.7109375" style="5" customWidth="1"/>
    <col min="9223" max="9224" width="13.140625" style="5" customWidth="1"/>
    <col min="9225" max="9225" width="9.7109375" style="5" customWidth="1"/>
    <col min="9226" max="9226" width="10" style="5" customWidth="1"/>
    <col min="9227" max="9227" width="8.7109375" style="5" customWidth="1"/>
    <col min="9228" max="9228" width="10.7109375" style="5" customWidth="1"/>
    <col min="9229" max="9229" width="8.5703125" style="5" customWidth="1"/>
    <col min="9230" max="9230" width="10.42578125" style="5" customWidth="1"/>
    <col min="9231" max="9232" width="9.7109375" style="5" customWidth="1"/>
    <col min="9233" max="9233" width="9.5703125" style="5" customWidth="1"/>
    <col min="9234" max="9234" width="9.85546875" style="5" customWidth="1"/>
    <col min="9235" max="9235" width="8.7109375" style="5" customWidth="1"/>
    <col min="9236" max="9236" width="10.7109375" style="5" customWidth="1"/>
    <col min="9237" max="9237" width="9.5703125" style="5" customWidth="1"/>
    <col min="9238" max="9238" width="9.85546875" style="5" customWidth="1"/>
    <col min="9239" max="9239" width="8.7109375" style="5" customWidth="1"/>
    <col min="9240" max="9240" width="10.7109375" style="5" customWidth="1"/>
    <col min="9241" max="9241" width="16.85546875" style="5" customWidth="1"/>
    <col min="9242" max="9242" width="14.85546875" style="5" customWidth="1"/>
    <col min="9243" max="9243" width="4.28515625" style="5" customWidth="1"/>
    <col min="9244" max="9244" width="9.140625" style="5"/>
    <col min="9245" max="9245" width="11.42578125" style="5" customWidth="1"/>
    <col min="9246" max="9246" width="9.140625" style="5"/>
    <col min="9247" max="9247" width="13.140625" style="5" customWidth="1"/>
    <col min="9248" max="9248" width="14.85546875" style="5" customWidth="1"/>
    <col min="9249" max="9473" width="9.140625" style="5"/>
    <col min="9474" max="9474" width="17.42578125" style="5" customWidth="1"/>
    <col min="9475" max="9475" width="67.85546875" style="5" customWidth="1"/>
    <col min="9476" max="9476" width="8.28515625" style="5" customWidth="1"/>
    <col min="9477" max="9477" width="10" style="5" customWidth="1"/>
    <col min="9478" max="9478" width="8.7109375" style="5" customWidth="1"/>
    <col min="9479" max="9480" width="13.140625" style="5" customWidth="1"/>
    <col min="9481" max="9481" width="9.7109375" style="5" customWidth="1"/>
    <col min="9482" max="9482" width="10" style="5" customWidth="1"/>
    <col min="9483" max="9483" width="8.7109375" style="5" customWidth="1"/>
    <col min="9484" max="9484" width="10.7109375" style="5" customWidth="1"/>
    <col min="9485" max="9485" width="8.5703125" style="5" customWidth="1"/>
    <col min="9486" max="9486" width="10.42578125" style="5" customWidth="1"/>
    <col min="9487" max="9488" width="9.7109375" style="5" customWidth="1"/>
    <col min="9489" max="9489" width="9.5703125" style="5" customWidth="1"/>
    <col min="9490" max="9490" width="9.85546875" style="5" customWidth="1"/>
    <col min="9491" max="9491" width="8.7109375" style="5" customWidth="1"/>
    <col min="9492" max="9492" width="10.7109375" style="5" customWidth="1"/>
    <col min="9493" max="9493" width="9.5703125" style="5" customWidth="1"/>
    <col min="9494" max="9494" width="9.85546875" style="5" customWidth="1"/>
    <col min="9495" max="9495" width="8.7109375" style="5" customWidth="1"/>
    <col min="9496" max="9496" width="10.7109375" style="5" customWidth="1"/>
    <col min="9497" max="9497" width="16.85546875" style="5" customWidth="1"/>
    <col min="9498" max="9498" width="14.85546875" style="5" customWidth="1"/>
    <col min="9499" max="9499" width="4.28515625" style="5" customWidth="1"/>
    <col min="9500" max="9500" width="9.140625" style="5"/>
    <col min="9501" max="9501" width="11.42578125" style="5" customWidth="1"/>
    <col min="9502" max="9502" width="9.140625" style="5"/>
    <col min="9503" max="9503" width="13.140625" style="5" customWidth="1"/>
    <col min="9504" max="9504" width="14.85546875" style="5" customWidth="1"/>
    <col min="9505" max="9729" width="9.140625" style="5"/>
    <col min="9730" max="9730" width="17.42578125" style="5" customWidth="1"/>
    <col min="9731" max="9731" width="67.85546875" style="5" customWidth="1"/>
    <col min="9732" max="9732" width="8.28515625" style="5" customWidth="1"/>
    <col min="9733" max="9733" width="10" style="5" customWidth="1"/>
    <col min="9734" max="9734" width="8.7109375" style="5" customWidth="1"/>
    <col min="9735" max="9736" width="13.140625" style="5" customWidth="1"/>
    <col min="9737" max="9737" width="9.7109375" style="5" customWidth="1"/>
    <col min="9738" max="9738" width="10" style="5" customWidth="1"/>
    <col min="9739" max="9739" width="8.7109375" style="5" customWidth="1"/>
    <col min="9740" max="9740" width="10.7109375" style="5" customWidth="1"/>
    <col min="9741" max="9741" width="8.5703125" style="5" customWidth="1"/>
    <col min="9742" max="9742" width="10.42578125" style="5" customWidth="1"/>
    <col min="9743" max="9744" width="9.7109375" style="5" customWidth="1"/>
    <col min="9745" max="9745" width="9.5703125" style="5" customWidth="1"/>
    <col min="9746" max="9746" width="9.85546875" style="5" customWidth="1"/>
    <col min="9747" max="9747" width="8.7109375" style="5" customWidth="1"/>
    <col min="9748" max="9748" width="10.7109375" style="5" customWidth="1"/>
    <col min="9749" max="9749" width="9.5703125" style="5" customWidth="1"/>
    <col min="9750" max="9750" width="9.85546875" style="5" customWidth="1"/>
    <col min="9751" max="9751" width="8.7109375" style="5" customWidth="1"/>
    <col min="9752" max="9752" width="10.7109375" style="5" customWidth="1"/>
    <col min="9753" max="9753" width="16.85546875" style="5" customWidth="1"/>
    <col min="9754" max="9754" width="14.85546875" style="5" customWidth="1"/>
    <col min="9755" max="9755" width="4.28515625" style="5" customWidth="1"/>
    <col min="9756" max="9756" width="9.140625" style="5"/>
    <col min="9757" max="9757" width="11.42578125" style="5" customWidth="1"/>
    <col min="9758" max="9758" width="9.140625" style="5"/>
    <col min="9759" max="9759" width="13.140625" style="5" customWidth="1"/>
    <col min="9760" max="9760" width="14.85546875" style="5" customWidth="1"/>
    <col min="9761" max="9985" width="9.140625" style="5"/>
    <col min="9986" max="9986" width="17.42578125" style="5" customWidth="1"/>
    <col min="9987" max="9987" width="67.85546875" style="5" customWidth="1"/>
    <col min="9988" max="9988" width="8.28515625" style="5" customWidth="1"/>
    <col min="9989" max="9989" width="10" style="5" customWidth="1"/>
    <col min="9990" max="9990" width="8.7109375" style="5" customWidth="1"/>
    <col min="9991" max="9992" width="13.140625" style="5" customWidth="1"/>
    <col min="9993" max="9993" width="9.7109375" style="5" customWidth="1"/>
    <col min="9994" max="9994" width="10" style="5" customWidth="1"/>
    <col min="9995" max="9995" width="8.7109375" style="5" customWidth="1"/>
    <col min="9996" max="9996" width="10.7109375" style="5" customWidth="1"/>
    <col min="9997" max="9997" width="8.5703125" style="5" customWidth="1"/>
    <col min="9998" max="9998" width="10.42578125" style="5" customWidth="1"/>
    <col min="9999" max="10000" width="9.7109375" style="5" customWidth="1"/>
    <col min="10001" max="10001" width="9.5703125" style="5" customWidth="1"/>
    <col min="10002" max="10002" width="9.85546875" style="5" customWidth="1"/>
    <col min="10003" max="10003" width="8.7109375" style="5" customWidth="1"/>
    <col min="10004" max="10004" width="10.7109375" style="5" customWidth="1"/>
    <col min="10005" max="10005" width="9.5703125" style="5" customWidth="1"/>
    <col min="10006" max="10006" width="9.85546875" style="5" customWidth="1"/>
    <col min="10007" max="10007" width="8.7109375" style="5" customWidth="1"/>
    <col min="10008" max="10008" width="10.7109375" style="5" customWidth="1"/>
    <col min="10009" max="10009" width="16.85546875" style="5" customWidth="1"/>
    <col min="10010" max="10010" width="14.85546875" style="5" customWidth="1"/>
    <col min="10011" max="10011" width="4.28515625" style="5" customWidth="1"/>
    <col min="10012" max="10012" width="9.140625" style="5"/>
    <col min="10013" max="10013" width="11.42578125" style="5" customWidth="1"/>
    <col min="10014" max="10014" width="9.140625" style="5"/>
    <col min="10015" max="10015" width="13.140625" style="5" customWidth="1"/>
    <col min="10016" max="10016" width="14.85546875" style="5" customWidth="1"/>
    <col min="10017" max="10241" width="9.140625" style="5"/>
    <col min="10242" max="10242" width="17.42578125" style="5" customWidth="1"/>
    <col min="10243" max="10243" width="67.85546875" style="5" customWidth="1"/>
    <col min="10244" max="10244" width="8.28515625" style="5" customWidth="1"/>
    <col min="10245" max="10245" width="10" style="5" customWidth="1"/>
    <col min="10246" max="10246" width="8.7109375" style="5" customWidth="1"/>
    <col min="10247" max="10248" width="13.140625" style="5" customWidth="1"/>
    <col min="10249" max="10249" width="9.7109375" style="5" customWidth="1"/>
    <col min="10250" max="10250" width="10" style="5" customWidth="1"/>
    <col min="10251" max="10251" width="8.7109375" style="5" customWidth="1"/>
    <col min="10252" max="10252" width="10.7109375" style="5" customWidth="1"/>
    <col min="10253" max="10253" width="8.5703125" style="5" customWidth="1"/>
    <col min="10254" max="10254" width="10.42578125" style="5" customWidth="1"/>
    <col min="10255" max="10256" width="9.7109375" style="5" customWidth="1"/>
    <col min="10257" max="10257" width="9.5703125" style="5" customWidth="1"/>
    <col min="10258" max="10258" width="9.85546875" style="5" customWidth="1"/>
    <col min="10259" max="10259" width="8.7109375" style="5" customWidth="1"/>
    <col min="10260" max="10260" width="10.7109375" style="5" customWidth="1"/>
    <col min="10261" max="10261" width="9.5703125" style="5" customWidth="1"/>
    <col min="10262" max="10262" width="9.85546875" style="5" customWidth="1"/>
    <col min="10263" max="10263" width="8.7109375" style="5" customWidth="1"/>
    <col min="10264" max="10264" width="10.7109375" style="5" customWidth="1"/>
    <col min="10265" max="10265" width="16.85546875" style="5" customWidth="1"/>
    <col min="10266" max="10266" width="14.85546875" style="5" customWidth="1"/>
    <col min="10267" max="10267" width="4.28515625" style="5" customWidth="1"/>
    <col min="10268" max="10268" width="9.140625" style="5"/>
    <col min="10269" max="10269" width="11.42578125" style="5" customWidth="1"/>
    <col min="10270" max="10270" width="9.140625" style="5"/>
    <col min="10271" max="10271" width="13.140625" style="5" customWidth="1"/>
    <col min="10272" max="10272" width="14.85546875" style="5" customWidth="1"/>
    <col min="10273" max="10497" width="9.140625" style="5"/>
    <col min="10498" max="10498" width="17.42578125" style="5" customWidth="1"/>
    <col min="10499" max="10499" width="67.85546875" style="5" customWidth="1"/>
    <col min="10500" max="10500" width="8.28515625" style="5" customWidth="1"/>
    <col min="10501" max="10501" width="10" style="5" customWidth="1"/>
    <col min="10502" max="10502" width="8.7109375" style="5" customWidth="1"/>
    <col min="10503" max="10504" width="13.140625" style="5" customWidth="1"/>
    <col min="10505" max="10505" width="9.7109375" style="5" customWidth="1"/>
    <col min="10506" max="10506" width="10" style="5" customWidth="1"/>
    <col min="10507" max="10507" width="8.7109375" style="5" customWidth="1"/>
    <col min="10508" max="10508" width="10.7109375" style="5" customWidth="1"/>
    <col min="10509" max="10509" width="8.5703125" style="5" customWidth="1"/>
    <col min="10510" max="10510" width="10.42578125" style="5" customWidth="1"/>
    <col min="10511" max="10512" width="9.7109375" style="5" customWidth="1"/>
    <col min="10513" max="10513" width="9.5703125" style="5" customWidth="1"/>
    <col min="10514" max="10514" width="9.85546875" style="5" customWidth="1"/>
    <col min="10515" max="10515" width="8.7109375" style="5" customWidth="1"/>
    <col min="10516" max="10516" width="10.7109375" style="5" customWidth="1"/>
    <col min="10517" max="10517" width="9.5703125" style="5" customWidth="1"/>
    <col min="10518" max="10518" width="9.85546875" style="5" customWidth="1"/>
    <col min="10519" max="10519" width="8.7109375" style="5" customWidth="1"/>
    <col min="10520" max="10520" width="10.7109375" style="5" customWidth="1"/>
    <col min="10521" max="10521" width="16.85546875" style="5" customWidth="1"/>
    <col min="10522" max="10522" width="14.85546875" style="5" customWidth="1"/>
    <col min="10523" max="10523" width="4.28515625" style="5" customWidth="1"/>
    <col min="10524" max="10524" width="9.140625" style="5"/>
    <col min="10525" max="10525" width="11.42578125" style="5" customWidth="1"/>
    <col min="10526" max="10526" width="9.140625" style="5"/>
    <col min="10527" max="10527" width="13.140625" style="5" customWidth="1"/>
    <col min="10528" max="10528" width="14.85546875" style="5" customWidth="1"/>
    <col min="10529" max="10753" width="9.140625" style="5"/>
    <col min="10754" max="10754" width="17.42578125" style="5" customWidth="1"/>
    <col min="10755" max="10755" width="67.85546875" style="5" customWidth="1"/>
    <col min="10756" max="10756" width="8.28515625" style="5" customWidth="1"/>
    <col min="10757" max="10757" width="10" style="5" customWidth="1"/>
    <col min="10758" max="10758" width="8.7109375" style="5" customWidth="1"/>
    <col min="10759" max="10760" width="13.140625" style="5" customWidth="1"/>
    <col min="10761" max="10761" width="9.7109375" style="5" customWidth="1"/>
    <col min="10762" max="10762" width="10" style="5" customWidth="1"/>
    <col min="10763" max="10763" width="8.7109375" style="5" customWidth="1"/>
    <col min="10764" max="10764" width="10.7109375" style="5" customWidth="1"/>
    <col min="10765" max="10765" width="8.5703125" style="5" customWidth="1"/>
    <col min="10766" max="10766" width="10.42578125" style="5" customWidth="1"/>
    <col min="10767" max="10768" width="9.7109375" style="5" customWidth="1"/>
    <col min="10769" max="10769" width="9.5703125" style="5" customWidth="1"/>
    <col min="10770" max="10770" width="9.85546875" style="5" customWidth="1"/>
    <col min="10771" max="10771" width="8.7109375" style="5" customWidth="1"/>
    <col min="10772" max="10772" width="10.7109375" style="5" customWidth="1"/>
    <col min="10773" max="10773" width="9.5703125" style="5" customWidth="1"/>
    <col min="10774" max="10774" width="9.85546875" style="5" customWidth="1"/>
    <col min="10775" max="10775" width="8.7109375" style="5" customWidth="1"/>
    <col min="10776" max="10776" width="10.7109375" style="5" customWidth="1"/>
    <col min="10777" max="10777" width="16.85546875" style="5" customWidth="1"/>
    <col min="10778" max="10778" width="14.85546875" style="5" customWidth="1"/>
    <col min="10779" max="10779" width="4.28515625" style="5" customWidth="1"/>
    <col min="10780" max="10780" width="9.140625" style="5"/>
    <col min="10781" max="10781" width="11.42578125" style="5" customWidth="1"/>
    <col min="10782" max="10782" width="9.140625" style="5"/>
    <col min="10783" max="10783" width="13.140625" style="5" customWidth="1"/>
    <col min="10784" max="10784" width="14.85546875" style="5" customWidth="1"/>
    <col min="10785" max="11009" width="9.140625" style="5"/>
    <col min="11010" max="11010" width="17.42578125" style="5" customWidth="1"/>
    <col min="11011" max="11011" width="67.85546875" style="5" customWidth="1"/>
    <col min="11012" max="11012" width="8.28515625" style="5" customWidth="1"/>
    <col min="11013" max="11013" width="10" style="5" customWidth="1"/>
    <col min="11014" max="11014" width="8.7109375" style="5" customWidth="1"/>
    <col min="11015" max="11016" width="13.140625" style="5" customWidth="1"/>
    <col min="11017" max="11017" width="9.7109375" style="5" customWidth="1"/>
    <col min="11018" max="11018" width="10" style="5" customWidth="1"/>
    <col min="11019" max="11019" width="8.7109375" style="5" customWidth="1"/>
    <col min="11020" max="11020" width="10.7109375" style="5" customWidth="1"/>
    <col min="11021" max="11021" width="8.5703125" style="5" customWidth="1"/>
    <col min="11022" max="11022" width="10.42578125" style="5" customWidth="1"/>
    <col min="11023" max="11024" width="9.7109375" style="5" customWidth="1"/>
    <col min="11025" max="11025" width="9.5703125" style="5" customWidth="1"/>
    <col min="11026" max="11026" width="9.85546875" style="5" customWidth="1"/>
    <col min="11027" max="11027" width="8.7109375" style="5" customWidth="1"/>
    <col min="11028" max="11028" width="10.7109375" style="5" customWidth="1"/>
    <col min="11029" max="11029" width="9.5703125" style="5" customWidth="1"/>
    <col min="11030" max="11030" width="9.85546875" style="5" customWidth="1"/>
    <col min="11031" max="11031" width="8.7109375" style="5" customWidth="1"/>
    <col min="11032" max="11032" width="10.7109375" style="5" customWidth="1"/>
    <col min="11033" max="11033" width="16.85546875" style="5" customWidth="1"/>
    <col min="11034" max="11034" width="14.85546875" style="5" customWidth="1"/>
    <col min="11035" max="11035" width="4.28515625" style="5" customWidth="1"/>
    <col min="11036" max="11036" width="9.140625" style="5"/>
    <col min="11037" max="11037" width="11.42578125" style="5" customWidth="1"/>
    <col min="11038" max="11038" width="9.140625" style="5"/>
    <col min="11039" max="11039" width="13.140625" style="5" customWidth="1"/>
    <col min="11040" max="11040" width="14.85546875" style="5" customWidth="1"/>
    <col min="11041" max="11265" width="9.140625" style="5"/>
    <col min="11266" max="11266" width="17.42578125" style="5" customWidth="1"/>
    <col min="11267" max="11267" width="67.85546875" style="5" customWidth="1"/>
    <col min="11268" max="11268" width="8.28515625" style="5" customWidth="1"/>
    <col min="11269" max="11269" width="10" style="5" customWidth="1"/>
    <col min="11270" max="11270" width="8.7109375" style="5" customWidth="1"/>
    <col min="11271" max="11272" width="13.140625" style="5" customWidth="1"/>
    <col min="11273" max="11273" width="9.7109375" style="5" customWidth="1"/>
    <col min="11274" max="11274" width="10" style="5" customWidth="1"/>
    <col min="11275" max="11275" width="8.7109375" style="5" customWidth="1"/>
    <col min="11276" max="11276" width="10.7109375" style="5" customWidth="1"/>
    <col min="11277" max="11277" width="8.5703125" style="5" customWidth="1"/>
    <col min="11278" max="11278" width="10.42578125" style="5" customWidth="1"/>
    <col min="11279" max="11280" width="9.7109375" style="5" customWidth="1"/>
    <col min="11281" max="11281" width="9.5703125" style="5" customWidth="1"/>
    <col min="11282" max="11282" width="9.85546875" style="5" customWidth="1"/>
    <col min="11283" max="11283" width="8.7109375" style="5" customWidth="1"/>
    <col min="11284" max="11284" width="10.7109375" style="5" customWidth="1"/>
    <col min="11285" max="11285" width="9.5703125" style="5" customWidth="1"/>
    <col min="11286" max="11286" width="9.85546875" style="5" customWidth="1"/>
    <col min="11287" max="11287" width="8.7109375" style="5" customWidth="1"/>
    <col min="11288" max="11288" width="10.7109375" style="5" customWidth="1"/>
    <col min="11289" max="11289" width="16.85546875" style="5" customWidth="1"/>
    <col min="11290" max="11290" width="14.85546875" style="5" customWidth="1"/>
    <col min="11291" max="11291" width="4.28515625" style="5" customWidth="1"/>
    <col min="11292" max="11292" width="9.140625" style="5"/>
    <col min="11293" max="11293" width="11.42578125" style="5" customWidth="1"/>
    <col min="11294" max="11294" width="9.140625" style="5"/>
    <col min="11295" max="11295" width="13.140625" style="5" customWidth="1"/>
    <col min="11296" max="11296" width="14.85546875" style="5" customWidth="1"/>
    <col min="11297" max="11521" width="9.140625" style="5"/>
    <col min="11522" max="11522" width="17.42578125" style="5" customWidth="1"/>
    <col min="11523" max="11523" width="67.85546875" style="5" customWidth="1"/>
    <col min="11524" max="11524" width="8.28515625" style="5" customWidth="1"/>
    <col min="11525" max="11525" width="10" style="5" customWidth="1"/>
    <col min="11526" max="11526" width="8.7109375" style="5" customWidth="1"/>
    <col min="11527" max="11528" width="13.140625" style="5" customWidth="1"/>
    <col min="11529" max="11529" width="9.7109375" style="5" customWidth="1"/>
    <col min="11530" max="11530" width="10" style="5" customWidth="1"/>
    <col min="11531" max="11531" width="8.7109375" style="5" customWidth="1"/>
    <col min="11532" max="11532" width="10.7109375" style="5" customWidth="1"/>
    <col min="11533" max="11533" width="8.5703125" style="5" customWidth="1"/>
    <col min="11534" max="11534" width="10.42578125" style="5" customWidth="1"/>
    <col min="11535" max="11536" width="9.7109375" style="5" customWidth="1"/>
    <col min="11537" max="11537" width="9.5703125" style="5" customWidth="1"/>
    <col min="11538" max="11538" width="9.85546875" style="5" customWidth="1"/>
    <col min="11539" max="11539" width="8.7109375" style="5" customWidth="1"/>
    <col min="11540" max="11540" width="10.7109375" style="5" customWidth="1"/>
    <col min="11541" max="11541" width="9.5703125" style="5" customWidth="1"/>
    <col min="11542" max="11542" width="9.85546875" style="5" customWidth="1"/>
    <col min="11543" max="11543" width="8.7109375" style="5" customWidth="1"/>
    <col min="11544" max="11544" width="10.7109375" style="5" customWidth="1"/>
    <col min="11545" max="11545" width="16.85546875" style="5" customWidth="1"/>
    <col min="11546" max="11546" width="14.85546875" style="5" customWidth="1"/>
    <col min="11547" max="11547" width="4.28515625" style="5" customWidth="1"/>
    <col min="11548" max="11548" width="9.140625" style="5"/>
    <col min="11549" max="11549" width="11.42578125" style="5" customWidth="1"/>
    <col min="11550" max="11550" width="9.140625" style="5"/>
    <col min="11551" max="11551" width="13.140625" style="5" customWidth="1"/>
    <col min="11552" max="11552" width="14.85546875" style="5" customWidth="1"/>
    <col min="11553" max="11777" width="9.140625" style="5"/>
    <col min="11778" max="11778" width="17.42578125" style="5" customWidth="1"/>
    <col min="11779" max="11779" width="67.85546875" style="5" customWidth="1"/>
    <col min="11780" max="11780" width="8.28515625" style="5" customWidth="1"/>
    <col min="11781" max="11781" width="10" style="5" customWidth="1"/>
    <col min="11782" max="11782" width="8.7109375" style="5" customWidth="1"/>
    <col min="11783" max="11784" width="13.140625" style="5" customWidth="1"/>
    <col min="11785" max="11785" width="9.7109375" style="5" customWidth="1"/>
    <col min="11786" max="11786" width="10" style="5" customWidth="1"/>
    <col min="11787" max="11787" width="8.7109375" style="5" customWidth="1"/>
    <col min="11788" max="11788" width="10.7109375" style="5" customWidth="1"/>
    <col min="11789" max="11789" width="8.5703125" style="5" customWidth="1"/>
    <col min="11790" max="11790" width="10.42578125" style="5" customWidth="1"/>
    <col min="11791" max="11792" width="9.7109375" style="5" customWidth="1"/>
    <col min="11793" max="11793" width="9.5703125" style="5" customWidth="1"/>
    <col min="11794" max="11794" width="9.85546875" style="5" customWidth="1"/>
    <col min="11795" max="11795" width="8.7109375" style="5" customWidth="1"/>
    <col min="11796" max="11796" width="10.7109375" style="5" customWidth="1"/>
    <col min="11797" max="11797" width="9.5703125" style="5" customWidth="1"/>
    <col min="11798" max="11798" width="9.85546875" style="5" customWidth="1"/>
    <col min="11799" max="11799" width="8.7109375" style="5" customWidth="1"/>
    <col min="11800" max="11800" width="10.7109375" style="5" customWidth="1"/>
    <col min="11801" max="11801" width="16.85546875" style="5" customWidth="1"/>
    <col min="11802" max="11802" width="14.85546875" style="5" customWidth="1"/>
    <col min="11803" max="11803" width="4.28515625" style="5" customWidth="1"/>
    <col min="11804" max="11804" width="9.140625" style="5"/>
    <col min="11805" max="11805" width="11.42578125" style="5" customWidth="1"/>
    <col min="11806" max="11806" width="9.140625" style="5"/>
    <col min="11807" max="11807" width="13.140625" style="5" customWidth="1"/>
    <col min="11808" max="11808" width="14.85546875" style="5" customWidth="1"/>
    <col min="11809" max="12033" width="9.140625" style="5"/>
    <col min="12034" max="12034" width="17.42578125" style="5" customWidth="1"/>
    <col min="12035" max="12035" width="67.85546875" style="5" customWidth="1"/>
    <col min="12036" max="12036" width="8.28515625" style="5" customWidth="1"/>
    <col min="12037" max="12037" width="10" style="5" customWidth="1"/>
    <col min="12038" max="12038" width="8.7109375" style="5" customWidth="1"/>
    <col min="12039" max="12040" width="13.140625" style="5" customWidth="1"/>
    <col min="12041" max="12041" width="9.7109375" style="5" customWidth="1"/>
    <col min="12042" max="12042" width="10" style="5" customWidth="1"/>
    <col min="12043" max="12043" width="8.7109375" style="5" customWidth="1"/>
    <col min="12044" max="12044" width="10.7109375" style="5" customWidth="1"/>
    <col min="12045" max="12045" width="8.5703125" style="5" customWidth="1"/>
    <col min="12046" max="12046" width="10.42578125" style="5" customWidth="1"/>
    <col min="12047" max="12048" width="9.7109375" style="5" customWidth="1"/>
    <col min="12049" max="12049" width="9.5703125" style="5" customWidth="1"/>
    <col min="12050" max="12050" width="9.85546875" style="5" customWidth="1"/>
    <col min="12051" max="12051" width="8.7109375" style="5" customWidth="1"/>
    <col min="12052" max="12052" width="10.7109375" style="5" customWidth="1"/>
    <col min="12053" max="12053" width="9.5703125" style="5" customWidth="1"/>
    <col min="12054" max="12054" width="9.85546875" style="5" customWidth="1"/>
    <col min="12055" max="12055" width="8.7109375" style="5" customWidth="1"/>
    <col min="12056" max="12056" width="10.7109375" style="5" customWidth="1"/>
    <col min="12057" max="12057" width="16.85546875" style="5" customWidth="1"/>
    <col min="12058" max="12058" width="14.85546875" style="5" customWidth="1"/>
    <col min="12059" max="12059" width="4.28515625" style="5" customWidth="1"/>
    <col min="12060" max="12060" width="9.140625" style="5"/>
    <col min="12061" max="12061" width="11.42578125" style="5" customWidth="1"/>
    <col min="12062" max="12062" width="9.140625" style="5"/>
    <col min="12063" max="12063" width="13.140625" style="5" customWidth="1"/>
    <col min="12064" max="12064" width="14.85546875" style="5" customWidth="1"/>
    <col min="12065" max="12289" width="9.140625" style="5"/>
    <col min="12290" max="12290" width="17.42578125" style="5" customWidth="1"/>
    <col min="12291" max="12291" width="67.85546875" style="5" customWidth="1"/>
    <col min="12292" max="12292" width="8.28515625" style="5" customWidth="1"/>
    <col min="12293" max="12293" width="10" style="5" customWidth="1"/>
    <col min="12294" max="12294" width="8.7109375" style="5" customWidth="1"/>
    <col min="12295" max="12296" width="13.140625" style="5" customWidth="1"/>
    <col min="12297" max="12297" width="9.7109375" style="5" customWidth="1"/>
    <col min="12298" max="12298" width="10" style="5" customWidth="1"/>
    <col min="12299" max="12299" width="8.7109375" style="5" customWidth="1"/>
    <col min="12300" max="12300" width="10.7109375" style="5" customWidth="1"/>
    <col min="12301" max="12301" width="8.5703125" style="5" customWidth="1"/>
    <col min="12302" max="12302" width="10.42578125" style="5" customWidth="1"/>
    <col min="12303" max="12304" width="9.7109375" style="5" customWidth="1"/>
    <col min="12305" max="12305" width="9.5703125" style="5" customWidth="1"/>
    <col min="12306" max="12306" width="9.85546875" style="5" customWidth="1"/>
    <col min="12307" max="12307" width="8.7109375" style="5" customWidth="1"/>
    <col min="12308" max="12308" width="10.7109375" style="5" customWidth="1"/>
    <col min="12309" max="12309" width="9.5703125" style="5" customWidth="1"/>
    <col min="12310" max="12310" width="9.85546875" style="5" customWidth="1"/>
    <col min="12311" max="12311" width="8.7109375" style="5" customWidth="1"/>
    <col min="12312" max="12312" width="10.7109375" style="5" customWidth="1"/>
    <col min="12313" max="12313" width="16.85546875" style="5" customWidth="1"/>
    <col min="12314" max="12314" width="14.85546875" style="5" customWidth="1"/>
    <col min="12315" max="12315" width="4.28515625" style="5" customWidth="1"/>
    <col min="12316" max="12316" width="9.140625" style="5"/>
    <col min="12317" max="12317" width="11.42578125" style="5" customWidth="1"/>
    <col min="12318" max="12318" width="9.140625" style="5"/>
    <col min="12319" max="12319" width="13.140625" style="5" customWidth="1"/>
    <col min="12320" max="12320" width="14.85546875" style="5" customWidth="1"/>
    <col min="12321" max="12545" width="9.140625" style="5"/>
    <col min="12546" max="12546" width="17.42578125" style="5" customWidth="1"/>
    <col min="12547" max="12547" width="67.85546875" style="5" customWidth="1"/>
    <col min="12548" max="12548" width="8.28515625" style="5" customWidth="1"/>
    <col min="12549" max="12549" width="10" style="5" customWidth="1"/>
    <col min="12550" max="12550" width="8.7109375" style="5" customWidth="1"/>
    <col min="12551" max="12552" width="13.140625" style="5" customWidth="1"/>
    <col min="12553" max="12553" width="9.7109375" style="5" customWidth="1"/>
    <col min="12554" max="12554" width="10" style="5" customWidth="1"/>
    <col min="12555" max="12555" width="8.7109375" style="5" customWidth="1"/>
    <col min="12556" max="12556" width="10.7109375" style="5" customWidth="1"/>
    <col min="12557" max="12557" width="8.5703125" style="5" customWidth="1"/>
    <col min="12558" max="12558" width="10.42578125" style="5" customWidth="1"/>
    <col min="12559" max="12560" width="9.7109375" style="5" customWidth="1"/>
    <col min="12561" max="12561" width="9.5703125" style="5" customWidth="1"/>
    <col min="12562" max="12562" width="9.85546875" style="5" customWidth="1"/>
    <col min="12563" max="12563" width="8.7109375" style="5" customWidth="1"/>
    <col min="12564" max="12564" width="10.7109375" style="5" customWidth="1"/>
    <col min="12565" max="12565" width="9.5703125" style="5" customWidth="1"/>
    <col min="12566" max="12566" width="9.85546875" style="5" customWidth="1"/>
    <col min="12567" max="12567" width="8.7109375" style="5" customWidth="1"/>
    <col min="12568" max="12568" width="10.7109375" style="5" customWidth="1"/>
    <col min="12569" max="12569" width="16.85546875" style="5" customWidth="1"/>
    <col min="12570" max="12570" width="14.85546875" style="5" customWidth="1"/>
    <col min="12571" max="12571" width="4.28515625" style="5" customWidth="1"/>
    <col min="12572" max="12572" width="9.140625" style="5"/>
    <col min="12573" max="12573" width="11.42578125" style="5" customWidth="1"/>
    <col min="12574" max="12574" width="9.140625" style="5"/>
    <col min="12575" max="12575" width="13.140625" style="5" customWidth="1"/>
    <col min="12576" max="12576" width="14.85546875" style="5" customWidth="1"/>
    <col min="12577" max="12801" width="9.140625" style="5"/>
    <col min="12802" max="12802" width="17.42578125" style="5" customWidth="1"/>
    <col min="12803" max="12803" width="67.85546875" style="5" customWidth="1"/>
    <col min="12804" max="12804" width="8.28515625" style="5" customWidth="1"/>
    <col min="12805" max="12805" width="10" style="5" customWidth="1"/>
    <col min="12806" max="12806" width="8.7109375" style="5" customWidth="1"/>
    <col min="12807" max="12808" width="13.140625" style="5" customWidth="1"/>
    <col min="12809" max="12809" width="9.7109375" style="5" customWidth="1"/>
    <col min="12810" max="12810" width="10" style="5" customWidth="1"/>
    <col min="12811" max="12811" width="8.7109375" style="5" customWidth="1"/>
    <col min="12812" max="12812" width="10.7109375" style="5" customWidth="1"/>
    <col min="12813" max="12813" width="8.5703125" style="5" customWidth="1"/>
    <col min="12814" max="12814" width="10.42578125" style="5" customWidth="1"/>
    <col min="12815" max="12816" width="9.7109375" style="5" customWidth="1"/>
    <col min="12817" max="12817" width="9.5703125" style="5" customWidth="1"/>
    <col min="12818" max="12818" width="9.85546875" style="5" customWidth="1"/>
    <col min="12819" max="12819" width="8.7109375" style="5" customWidth="1"/>
    <col min="12820" max="12820" width="10.7109375" style="5" customWidth="1"/>
    <col min="12821" max="12821" width="9.5703125" style="5" customWidth="1"/>
    <col min="12822" max="12822" width="9.85546875" style="5" customWidth="1"/>
    <col min="12823" max="12823" width="8.7109375" style="5" customWidth="1"/>
    <col min="12824" max="12824" width="10.7109375" style="5" customWidth="1"/>
    <col min="12825" max="12825" width="16.85546875" style="5" customWidth="1"/>
    <col min="12826" max="12826" width="14.85546875" style="5" customWidth="1"/>
    <col min="12827" max="12827" width="4.28515625" style="5" customWidth="1"/>
    <col min="12828" max="12828" width="9.140625" style="5"/>
    <col min="12829" max="12829" width="11.42578125" style="5" customWidth="1"/>
    <col min="12830" max="12830" width="9.140625" style="5"/>
    <col min="12831" max="12831" width="13.140625" style="5" customWidth="1"/>
    <col min="12832" max="12832" width="14.85546875" style="5" customWidth="1"/>
    <col min="12833" max="13057" width="9.140625" style="5"/>
    <col min="13058" max="13058" width="17.42578125" style="5" customWidth="1"/>
    <col min="13059" max="13059" width="67.85546875" style="5" customWidth="1"/>
    <col min="13060" max="13060" width="8.28515625" style="5" customWidth="1"/>
    <col min="13061" max="13061" width="10" style="5" customWidth="1"/>
    <col min="13062" max="13062" width="8.7109375" style="5" customWidth="1"/>
    <col min="13063" max="13064" width="13.140625" style="5" customWidth="1"/>
    <col min="13065" max="13065" width="9.7109375" style="5" customWidth="1"/>
    <col min="13066" max="13066" width="10" style="5" customWidth="1"/>
    <col min="13067" max="13067" width="8.7109375" style="5" customWidth="1"/>
    <col min="13068" max="13068" width="10.7109375" style="5" customWidth="1"/>
    <col min="13069" max="13069" width="8.5703125" style="5" customWidth="1"/>
    <col min="13070" max="13070" width="10.42578125" style="5" customWidth="1"/>
    <col min="13071" max="13072" width="9.7109375" style="5" customWidth="1"/>
    <col min="13073" max="13073" width="9.5703125" style="5" customWidth="1"/>
    <col min="13074" max="13074" width="9.85546875" style="5" customWidth="1"/>
    <col min="13075" max="13075" width="8.7109375" style="5" customWidth="1"/>
    <col min="13076" max="13076" width="10.7109375" style="5" customWidth="1"/>
    <col min="13077" max="13077" width="9.5703125" style="5" customWidth="1"/>
    <col min="13078" max="13078" width="9.85546875" style="5" customWidth="1"/>
    <col min="13079" max="13079" width="8.7109375" style="5" customWidth="1"/>
    <col min="13080" max="13080" width="10.7109375" style="5" customWidth="1"/>
    <col min="13081" max="13081" width="16.85546875" style="5" customWidth="1"/>
    <col min="13082" max="13082" width="14.85546875" style="5" customWidth="1"/>
    <col min="13083" max="13083" width="4.28515625" style="5" customWidth="1"/>
    <col min="13084" max="13084" width="9.140625" style="5"/>
    <col min="13085" max="13085" width="11.42578125" style="5" customWidth="1"/>
    <col min="13086" max="13086" width="9.140625" style="5"/>
    <col min="13087" max="13087" width="13.140625" style="5" customWidth="1"/>
    <col min="13088" max="13088" width="14.85546875" style="5" customWidth="1"/>
    <col min="13089" max="13313" width="9.140625" style="5"/>
    <col min="13314" max="13314" width="17.42578125" style="5" customWidth="1"/>
    <col min="13315" max="13315" width="67.85546875" style="5" customWidth="1"/>
    <col min="13316" max="13316" width="8.28515625" style="5" customWidth="1"/>
    <col min="13317" max="13317" width="10" style="5" customWidth="1"/>
    <col min="13318" max="13318" width="8.7109375" style="5" customWidth="1"/>
    <col min="13319" max="13320" width="13.140625" style="5" customWidth="1"/>
    <col min="13321" max="13321" width="9.7109375" style="5" customWidth="1"/>
    <col min="13322" max="13322" width="10" style="5" customWidth="1"/>
    <col min="13323" max="13323" width="8.7109375" style="5" customWidth="1"/>
    <col min="13324" max="13324" width="10.7109375" style="5" customWidth="1"/>
    <col min="13325" max="13325" width="8.5703125" style="5" customWidth="1"/>
    <col min="13326" max="13326" width="10.42578125" style="5" customWidth="1"/>
    <col min="13327" max="13328" width="9.7109375" style="5" customWidth="1"/>
    <col min="13329" max="13329" width="9.5703125" style="5" customWidth="1"/>
    <col min="13330" max="13330" width="9.85546875" style="5" customWidth="1"/>
    <col min="13331" max="13331" width="8.7109375" style="5" customWidth="1"/>
    <col min="13332" max="13332" width="10.7109375" style="5" customWidth="1"/>
    <col min="13333" max="13333" width="9.5703125" style="5" customWidth="1"/>
    <col min="13334" max="13334" width="9.85546875" style="5" customWidth="1"/>
    <col min="13335" max="13335" width="8.7109375" style="5" customWidth="1"/>
    <col min="13336" max="13336" width="10.7109375" style="5" customWidth="1"/>
    <col min="13337" max="13337" width="16.85546875" style="5" customWidth="1"/>
    <col min="13338" max="13338" width="14.85546875" style="5" customWidth="1"/>
    <col min="13339" max="13339" width="4.28515625" style="5" customWidth="1"/>
    <col min="13340" max="13340" width="9.140625" style="5"/>
    <col min="13341" max="13341" width="11.42578125" style="5" customWidth="1"/>
    <col min="13342" max="13342" width="9.140625" style="5"/>
    <col min="13343" max="13343" width="13.140625" style="5" customWidth="1"/>
    <col min="13344" max="13344" width="14.85546875" style="5" customWidth="1"/>
    <col min="13345" max="13569" width="9.140625" style="5"/>
    <col min="13570" max="13570" width="17.42578125" style="5" customWidth="1"/>
    <col min="13571" max="13571" width="67.85546875" style="5" customWidth="1"/>
    <col min="13572" max="13572" width="8.28515625" style="5" customWidth="1"/>
    <col min="13573" max="13573" width="10" style="5" customWidth="1"/>
    <col min="13574" max="13574" width="8.7109375" style="5" customWidth="1"/>
    <col min="13575" max="13576" width="13.140625" style="5" customWidth="1"/>
    <col min="13577" max="13577" width="9.7109375" style="5" customWidth="1"/>
    <col min="13578" max="13578" width="10" style="5" customWidth="1"/>
    <col min="13579" max="13579" width="8.7109375" style="5" customWidth="1"/>
    <col min="13580" max="13580" width="10.7109375" style="5" customWidth="1"/>
    <col min="13581" max="13581" width="8.5703125" style="5" customWidth="1"/>
    <col min="13582" max="13582" width="10.42578125" style="5" customWidth="1"/>
    <col min="13583" max="13584" width="9.7109375" style="5" customWidth="1"/>
    <col min="13585" max="13585" width="9.5703125" style="5" customWidth="1"/>
    <col min="13586" max="13586" width="9.85546875" style="5" customWidth="1"/>
    <col min="13587" max="13587" width="8.7109375" style="5" customWidth="1"/>
    <col min="13588" max="13588" width="10.7109375" style="5" customWidth="1"/>
    <col min="13589" max="13589" width="9.5703125" style="5" customWidth="1"/>
    <col min="13590" max="13590" width="9.85546875" style="5" customWidth="1"/>
    <col min="13591" max="13591" width="8.7109375" style="5" customWidth="1"/>
    <col min="13592" max="13592" width="10.7109375" style="5" customWidth="1"/>
    <col min="13593" max="13593" width="16.85546875" style="5" customWidth="1"/>
    <col min="13594" max="13594" width="14.85546875" style="5" customWidth="1"/>
    <col min="13595" max="13595" width="4.28515625" style="5" customWidth="1"/>
    <col min="13596" max="13596" width="9.140625" style="5"/>
    <col min="13597" max="13597" width="11.42578125" style="5" customWidth="1"/>
    <col min="13598" max="13598" width="9.140625" style="5"/>
    <col min="13599" max="13599" width="13.140625" style="5" customWidth="1"/>
    <col min="13600" max="13600" width="14.85546875" style="5" customWidth="1"/>
    <col min="13601" max="13825" width="9.140625" style="5"/>
    <col min="13826" max="13826" width="17.42578125" style="5" customWidth="1"/>
    <col min="13827" max="13827" width="67.85546875" style="5" customWidth="1"/>
    <col min="13828" max="13828" width="8.28515625" style="5" customWidth="1"/>
    <col min="13829" max="13829" width="10" style="5" customWidth="1"/>
    <col min="13830" max="13830" width="8.7109375" style="5" customWidth="1"/>
    <col min="13831" max="13832" width="13.140625" style="5" customWidth="1"/>
    <col min="13833" max="13833" width="9.7109375" style="5" customWidth="1"/>
    <col min="13834" max="13834" width="10" style="5" customWidth="1"/>
    <col min="13835" max="13835" width="8.7109375" style="5" customWidth="1"/>
    <col min="13836" max="13836" width="10.7109375" style="5" customWidth="1"/>
    <col min="13837" max="13837" width="8.5703125" style="5" customWidth="1"/>
    <col min="13838" max="13838" width="10.42578125" style="5" customWidth="1"/>
    <col min="13839" max="13840" width="9.7109375" style="5" customWidth="1"/>
    <col min="13841" max="13841" width="9.5703125" style="5" customWidth="1"/>
    <col min="13842" max="13842" width="9.85546875" style="5" customWidth="1"/>
    <col min="13843" max="13843" width="8.7109375" style="5" customWidth="1"/>
    <col min="13844" max="13844" width="10.7109375" style="5" customWidth="1"/>
    <col min="13845" max="13845" width="9.5703125" style="5" customWidth="1"/>
    <col min="13846" max="13846" width="9.85546875" style="5" customWidth="1"/>
    <col min="13847" max="13847" width="8.7109375" style="5" customWidth="1"/>
    <col min="13848" max="13848" width="10.7109375" style="5" customWidth="1"/>
    <col min="13849" max="13849" width="16.85546875" style="5" customWidth="1"/>
    <col min="13850" max="13850" width="14.85546875" style="5" customWidth="1"/>
    <col min="13851" max="13851" width="4.28515625" style="5" customWidth="1"/>
    <col min="13852" max="13852" width="9.140625" style="5"/>
    <col min="13853" max="13853" width="11.42578125" style="5" customWidth="1"/>
    <col min="13854" max="13854" width="9.140625" style="5"/>
    <col min="13855" max="13855" width="13.140625" style="5" customWidth="1"/>
    <col min="13856" max="13856" width="14.85546875" style="5" customWidth="1"/>
    <col min="13857" max="14081" width="9.140625" style="5"/>
    <col min="14082" max="14082" width="17.42578125" style="5" customWidth="1"/>
    <col min="14083" max="14083" width="67.85546875" style="5" customWidth="1"/>
    <col min="14084" max="14084" width="8.28515625" style="5" customWidth="1"/>
    <col min="14085" max="14085" width="10" style="5" customWidth="1"/>
    <col min="14086" max="14086" width="8.7109375" style="5" customWidth="1"/>
    <col min="14087" max="14088" width="13.140625" style="5" customWidth="1"/>
    <col min="14089" max="14089" width="9.7109375" style="5" customWidth="1"/>
    <col min="14090" max="14090" width="10" style="5" customWidth="1"/>
    <col min="14091" max="14091" width="8.7109375" style="5" customWidth="1"/>
    <col min="14092" max="14092" width="10.7109375" style="5" customWidth="1"/>
    <col min="14093" max="14093" width="8.5703125" style="5" customWidth="1"/>
    <col min="14094" max="14094" width="10.42578125" style="5" customWidth="1"/>
    <col min="14095" max="14096" width="9.7109375" style="5" customWidth="1"/>
    <col min="14097" max="14097" width="9.5703125" style="5" customWidth="1"/>
    <col min="14098" max="14098" width="9.85546875" style="5" customWidth="1"/>
    <col min="14099" max="14099" width="8.7109375" style="5" customWidth="1"/>
    <col min="14100" max="14100" width="10.7109375" style="5" customWidth="1"/>
    <col min="14101" max="14101" width="9.5703125" style="5" customWidth="1"/>
    <col min="14102" max="14102" width="9.85546875" style="5" customWidth="1"/>
    <col min="14103" max="14103" width="8.7109375" style="5" customWidth="1"/>
    <col min="14104" max="14104" width="10.7109375" style="5" customWidth="1"/>
    <col min="14105" max="14105" width="16.85546875" style="5" customWidth="1"/>
    <col min="14106" max="14106" width="14.85546875" style="5" customWidth="1"/>
    <col min="14107" max="14107" width="4.28515625" style="5" customWidth="1"/>
    <col min="14108" max="14108" width="9.140625" style="5"/>
    <col min="14109" max="14109" width="11.42578125" style="5" customWidth="1"/>
    <col min="14110" max="14110" width="9.140625" style="5"/>
    <col min="14111" max="14111" width="13.140625" style="5" customWidth="1"/>
    <col min="14112" max="14112" width="14.85546875" style="5" customWidth="1"/>
    <col min="14113" max="14337" width="9.140625" style="5"/>
    <col min="14338" max="14338" width="17.42578125" style="5" customWidth="1"/>
    <col min="14339" max="14339" width="67.85546875" style="5" customWidth="1"/>
    <col min="14340" max="14340" width="8.28515625" style="5" customWidth="1"/>
    <col min="14341" max="14341" width="10" style="5" customWidth="1"/>
    <col min="14342" max="14342" width="8.7109375" style="5" customWidth="1"/>
    <col min="14343" max="14344" width="13.140625" style="5" customWidth="1"/>
    <col min="14345" max="14345" width="9.7109375" style="5" customWidth="1"/>
    <col min="14346" max="14346" width="10" style="5" customWidth="1"/>
    <col min="14347" max="14347" width="8.7109375" style="5" customWidth="1"/>
    <col min="14348" max="14348" width="10.7109375" style="5" customWidth="1"/>
    <col min="14349" max="14349" width="8.5703125" style="5" customWidth="1"/>
    <col min="14350" max="14350" width="10.42578125" style="5" customWidth="1"/>
    <col min="14351" max="14352" width="9.7109375" style="5" customWidth="1"/>
    <col min="14353" max="14353" width="9.5703125" style="5" customWidth="1"/>
    <col min="14354" max="14354" width="9.85546875" style="5" customWidth="1"/>
    <col min="14355" max="14355" width="8.7109375" style="5" customWidth="1"/>
    <col min="14356" max="14356" width="10.7109375" style="5" customWidth="1"/>
    <col min="14357" max="14357" width="9.5703125" style="5" customWidth="1"/>
    <col min="14358" max="14358" width="9.85546875" style="5" customWidth="1"/>
    <col min="14359" max="14359" width="8.7109375" style="5" customWidth="1"/>
    <col min="14360" max="14360" width="10.7109375" style="5" customWidth="1"/>
    <col min="14361" max="14361" width="16.85546875" style="5" customWidth="1"/>
    <col min="14362" max="14362" width="14.85546875" style="5" customWidth="1"/>
    <col min="14363" max="14363" width="4.28515625" style="5" customWidth="1"/>
    <col min="14364" max="14364" width="9.140625" style="5"/>
    <col min="14365" max="14365" width="11.42578125" style="5" customWidth="1"/>
    <col min="14366" max="14366" width="9.140625" style="5"/>
    <col min="14367" max="14367" width="13.140625" style="5" customWidth="1"/>
    <col min="14368" max="14368" width="14.85546875" style="5" customWidth="1"/>
    <col min="14369" max="14593" width="9.140625" style="5"/>
    <col min="14594" max="14594" width="17.42578125" style="5" customWidth="1"/>
    <col min="14595" max="14595" width="67.85546875" style="5" customWidth="1"/>
    <col min="14596" max="14596" width="8.28515625" style="5" customWidth="1"/>
    <col min="14597" max="14597" width="10" style="5" customWidth="1"/>
    <col min="14598" max="14598" width="8.7109375" style="5" customWidth="1"/>
    <col min="14599" max="14600" width="13.140625" style="5" customWidth="1"/>
    <col min="14601" max="14601" width="9.7109375" style="5" customWidth="1"/>
    <col min="14602" max="14602" width="10" style="5" customWidth="1"/>
    <col min="14603" max="14603" width="8.7109375" style="5" customWidth="1"/>
    <col min="14604" max="14604" width="10.7109375" style="5" customWidth="1"/>
    <col min="14605" max="14605" width="8.5703125" style="5" customWidth="1"/>
    <col min="14606" max="14606" width="10.42578125" style="5" customWidth="1"/>
    <col min="14607" max="14608" width="9.7109375" style="5" customWidth="1"/>
    <col min="14609" max="14609" width="9.5703125" style="5" customWidth="1"/>
    <col min="14610" max="14610" width="9.85546875" style="5" customWidth="1"/>
    <col min="14611" max="14611" width="8.7109375" style="5" customWidth="1"/>
    <col min="14612" max="14612" width="10.7109375" style="5" customWidth="1"/>
    <col min="14613" max="14613" width="9.5703125" style="5" customWidth="1"/>
    <col min="14614" max="14614" width="9.85546875" style="5" customWidth="1"/>
    <col min="14615" max="14615" width="8.7109375" style="5" customWidth="1"/>
    <col min="14616" max="14616" width="10.7109375" style="5" customWidth="1"/>
    <col min="14617" max="14617" width="16.85546875" style="5" customWidth="1"/>
    <col min="14618" max="14618" width="14.85546875" style="5" customWidth="1"/>
    <col min="14619" max="14619" width="4.28515625" style="5" customWidth="1"/>
    <col min="14620" max="14620" width="9.140625" style="5"/>
    <col min="14621" max="14621" width="11.42578125" style="5" customWidth="1"/>
    <col min="14622" max="14622" width="9.140625" style="5"/>
    <col min="14623" max="14623" width="13.140625" style="5" customWidth="1"/>
    <col min="14624" max="14624" width="14.85546875" style="5" customWidth="1"/>
    <col min="14625" max="14849" width="9.140625" style="5"/>
    <col min="14850" max="14850" width="17.42578125" style="5" customWidth="1"/>
    <col min="14851" max="14851" width="67.85546875" style="5" customWidth="1"/>
    <col min="14852" max="14852" width="8.28515625" style="5" customWidth="1"/>
    <col min="14853" max="14853" width="10" style="5" customWidth="1"/>
    <col min="14854" max="14854" width="8.7109375" style="5" customWidth="1"/>
    <col min="14855" max="14856" width="13.140625" style="5" customWidth="1"/>
    <col min="14857" max="14857" width="9.7109375" style="5" customWidth="1"/>
    <col min="14858" max="14858" width="10" style="5" customWidth="1"/>
    <col min="14859" max="14859" width="8.7109375" style="5" customWidth="1"/>
    <col min="14860" max="14860" width="10.7109375" style="5" customWidth="1"/>
    <col min="14861" max="14861" width="8.5703125" style="5" customWidth="1"/>
    <col min="14862" max="14862" width="10.42578125" style="5" customWidth="1"/>
    <col min="14863" max="14864" width="9.7109375" style="5" customWidth="1"/>
    <col min="14865" max="14865" width="9.5703125" style="5" customWidth="1"/>
    <col min="14866" max="14866" width="9.85546875" style="5" customWidth="1"/>
    <col min="14867" max="14867" width="8.7109375" style="5" customWidth="1"/>
    <col min="14868" max="14868" width="10.7109375" style="5" customWidth="1"/>
    <col min="14869" max="14869" width="9.5703125" style="5" customWidth="1"/>
    <col min="14870" max="14870" width="9.85546875" style="5" customWidth="1"/>
    <col min="14871" max="14871" width="8.7109375" style="5" customWidth="1"/>
    <col min="14872" max="14872" width="10.7109375" style="5" customWidth="1"/>
    <col min="14873" max="14873" width="16.85546875" style="5" customWidth="1"/>
    <col min="14874" max="14874" width="14.85546875" style="5" customWidth="1"/>
    <col min="14875" max="14875" width="4.28515625" style="5" customWidth="1"/>
    <col min="14876" max="14876" width="9.140625" style="5"/>
    <col min="14877" max="14877" width="11.42578125" style="5" customWidth="1"/>
    <col min="14878" max="14878" width="9.140625" style="5"/>
    <col min="14879" max="14879" width="13.140625" style="5" customWidth="1"/>
    <col min="14880" max="14880" width="14.85546875" style="5" customWidth="1"/>
    <col min="14881" max="15105" width="9.140625" style="5"/>
    <col min="15106" max="15106" width="17.42578125" style="5" customWidth="1"/>
    <col min="15107" max="15107" width="67.85546875" style="5" customWidth="1"/>
    <col min="15108" max="15108" width="8.28515625" style="5" customWidth="1"/>
    <col min="15109" max="15109" width="10" style="5" customWidth="1"/>
    <col min="15110" max="15110" width="8.7109375" style="5" customWidth="1"/>
    <col min="15111" max="15112" width="13.140625" style="5" customWidth="1"/>
    <col min="15113" max="15113" width="9.7109375" style="5" customWidth="1"/>
    <col min="15114" max="15114" width="10" style="5" customWidth="1"/>
    <col min="15115" max="15115" width="8.7109375" style="5" customWidth="1"/>
    <col min="15116" max="15116" width="10.7109375" style="5" customWidth="1"/>
    <col min="15117" max="15117" width="8.5703125" style="5" customWidth="1"/>
    <col min="15118" max="15118" width="10.42578125" style="5" customWidth="1"/>
    <col min="15119" max="15120" width="9.7109375" style="5" customWidth="1"/>
    <col min="15121" max="15121" width="9.5703125" style="5" customWidth="1"/>
    <col min="15122" max="15122" width="9.85546875" style="5" customWidth="1"/>
    <col min="15123" max="15123" width="8.7109375" style="5" customWidth="1"/>
    <col min="15124" max="15124" width="10.7109375" style="5" customWidth="1"/>
    <col min="15125" max="15125" width="9.5703125" style="5" customWidth="1"/>
    <col min="15126" max="15126" width="9.85546875" style="5" customWidth="1"/>
    <col min="15127" max="15127" width="8.7109375" style="5" customWidth="1"/>
    <col min="15128" max="15128" width="10.7109375" style="5" customWidth="1"/>
    <col min="15129" max="15129" width="16.85546875" style="5" customWidth="1"/>
    <col min="15130" max="15130" width="14.85546875" style="5" customWidth="1"/>
    <col min="15131" max="15131" width="4.28515625" style="5" customWidth="1"/>
    <col min="15132" max="15132" width="9.140625" style="5"/>
    <col min="15133" max="15133" width="11.42578125" style="5" customWidth="1"/>
    <col min="15134" max="15134" width="9.140625" style="5"/>
    <col min="15135" max="15135" width="13.140625" style="5" customWidth="1"/>
    <col min="15136" max="15136" width="14.85546875" style="5" customWidth="1"/>
    <col min="15137" max="15361" width="9.140625" style="5"/>
    <col min="15362" max="15362" width="17.42578125" style="5" customWidth="1"/>
    <col min="15363" max="15363" width="67.85546875" style="5" customWidth="1"/>
    <col min="15364" max="15364" width="8.28515625" style="5" customWidth="1"/>
    <col min="15365" max="15365" width="10" style="5" customWidth="1"/>
    <col min="15366" max="15366" width="8.7109375" style="5" customWidth="1"/>
    <col min="15367" max="15368" width="13.140625" style="5" customWidth="1"/>
    <col min="15369" max="15369" width="9.7109375" style="5" customWidth="1"/>
    <col min="15370" max="15370" width="10" style="5" customWidth="1"/>
    <col min="15371" max="15371" width="8.7109375" style="5" customWidth="1"/>
    <col min="15372" max="15372" width="10.7109375" style="5" customWidth="1"/>
    <col min="15373" max="15373" width="8.5703125" style="5" customWidth="1"/>
    <col min="15374" max="15374" width="10.42578125" style="5" customWidth="1"/>
    <col min="15375" max="15376" width="9.7109375" style="5" customWidth="1"/>
    <col min="15377" max="15377" width="9.5703125" style="5" customWidth="1"/>
    <col min="15378" max="15378" width="9.85546875" style="5" customWidth="1"/>
    <col min="15379" max="15379" width="8.7109375" style="5" customWidth="1"/>
    <col min="15380" max="15380" width="10.7109375" style="5" customWidth="1"/>
    <col min="15381" max="15381" width="9.5703125" style="5" customWidth="1"/>
    <col min="15382" max="15382" width="9.85546875" style="5" customWidth="1"/>
    <col min="15383" max="15383" width="8.7109375" style="5" customWidth="1"/>
    <col min="15384" max="15384" width="10.7109375" style="5" customWidth="1"/>
    <col min="15385" max="15385" width="16.85546875" style="5" customWidth="1"/>
    <col min="15386" max="15386" width="14.85546875" style="5" customWidth="1"/>
    <col min="15387" max="15387" width="4.28515625" style="5" customWidth="1"/>
    <col min="15388" max="15388" width="9.140625" style="5"/>
    <col min="15389" max="15389" width="11.42578125" style="5" customWidth="1"/>
    <col min="15390" max="15390" width="9.140625" style="5"/>
    <col min="15391" max="15391" width="13.140625" style="5" customWidth="1"/>
    <col min="15392" max="15392" width="14.85546875" style="5" customWidth="1"/>
    <col min="15393" max="15617" width="9.140625" style="5"/>
    <col min="15618" max="15618" width="17.42578125" style="5" customWidth="1"/>
    <col min="15619" max="15619" width="67.85546875" style="5" customWidth="1"/>
    <col min="15620" max="15620" width="8.28515625" style="5" customWidth="1"/>
    <col min="15621" max="15621" width="10" style="5" customWidth="1"/>
    <col min="15622" max="15622" width="8.7109375" style="5" customWidth="1"/>
    <col min="15623" max="15624" width="13.140625" style="5" customWidth="1"/>
    <col min="15625" max="15625" width="9.7109375" style="5" customWidth="1"/>
    <col min="15626" max="15626" width="10" style="5" customWidth="1"/>
    <col min="15627" max="15627" width="8.7109375" style="5" customWidth="1"/>
    <col min="15628" max="15628" width="10.7109375" style="5" customWidth="1"/>
    <col min="15629" max="15629" width="8.5703125" style="5" customWidth="1"/>
    <col min="15630" max="15630" width="10.42578125" style="5" customWidth="1"/>
    <col min="15631" max="15632" width="9.7109375" style="5" customWidth="1"/>
    <col min="15633" max="15633" width="9.5703125" style="5" customWidth="1"/>
    <col min="15634" max="15634" width="9.85546875" style="5" customWidth="1"/>
    <col min="15635" max="15635" width="8.7109375" style="5" customWidth="1"/>
    <col min="15636" max="15636" width="10.7109375" style="5" customWidth="1"/>
    <col min="15637" max="15637" width="9.5703125" style="5" customWidth="1"/>
    <col min="15638" max="15638" width="9.85546875" style="5" customWidth="1"/>
    <col min="15639" max="15639" width="8.7109375" style="5" customWidth="1"/>
    <col min="15640" max="15640" width="10.7109375" style="5" customWidth="1"/>
    <col min="15641" max="15641" width="16.85546875" style="5" customWidth="1"/>
    <col min="15642" max="15642" width="14.85546875" style="5" customWidth="1"/>
    <col min="15643" max="15643" width="4.28515625" style="5" customWidth="1"/>
    <col min="15644" max="15644" width="9.140625" style="5"/>
    <col min="15645" max="15645" width="11.42578125" style="5" customWidth="1"/>
    <col min="15646" max="15646" width="9.140625" style="5"/>
    <col min="15647" max="15647" width="13.140625" style="5" customWidth="1"/>
    <col min="15648" max="15648" width="14.85546875" style="5" customWidth="1"/>
    <col min="15649" max="15873" width="9.140625" style="5"/>
    <col min="15874" max="15874" width="17.42578125" style="5" customWidth="1"/>
    <col min="15875" max="15875" width="67.85546875" style="5" customWidth="1"/>
    <col min="15876" max="15876" width="8.28515625" style="5" customWidth="1"/>
    <col min="15877" max="15877" width="10" style="5" customWidth="1"/>
    <col min="15878" max="15878" width="8.7109375" style="5" customWidth="1"/>
    <col min="15879" max="15880" width="13.140625" style="5" customWidth="1"/>
    <col min="15881" max="15881" width="9.7109375" style="5" customWidth="1"/>
    <col min="15882" max="15882" width="10" style="5" customWidth="1"/>
    <col min="15883" max="15883" width="8.7109375" style="5" customWidth="1"/>
    <col min="15884" max="15884" width="10.7109375" style="5" customWidth="1"/>
    <col min="15885" max="15885" width="8.5703125" style="5" customWidth="1"/>
    <col min="15886" max="15886" width="10.42578125" style="5" customWidth="1"/>
    <col min="15887" max="15888" width="9.7109375" style="5" customWidth="1"/>
    <col min="15889" max="15889" width="9.5703125" style="5" customWidth="1"/>
    <col min="15890" max="15890" width="9.85546875" style="5" customWidth="1"/>
    <col min="15891" max="15891" width="8.7109375" style="5" customWidth="1"/>
    <col min="15892" max="15892" width="10.7109375" style="5" customWidth="1"/>
    <col min="15893" max="15893" width="9.5703125" style="5" customWidth="1"/>
    <col min="15894" max="15894" width="9.85546875" style="5" customWidth="1"/>
    <col min="15895" max="15895" width="8.7109375" style="5" customWidth="1"/>
    <col min="15896" max="15896" width="10.7109375" style="5" customWidth="1"/>
    <col min="15897" max="15897" width="16.85546875" style="5" customWidth="1"/>
    <col min="15898" max="15898" width="14.85546875" style="5" customWidth="1"/>
    <col min="15899" max="15899" width="4.28515625" style="5" customWidth="1"/>
    <col min="15900" max="15900" width="9.140625" style="5"/>
    <col min="15901" max="15901" width="11.42578125" style="5" customWidth="1"/>
    <col min="15902" max="15902" width="9.140625" style="5"/>
    <col min="15903" max="15903" width="13.140625" style="5" customWidth="1"/>
    <col min="15904" max="15904" width="14.85546875" style="5" customWidth="1"/>
    <col min="15905" max="16129" width="9.140625" style="5"/>
    <col min="16130" max="16130" width="17.42578125" style="5" customWidth="1"/>
    <col min="16131" max="16131" width="67.85546875" style="5" customWidth="1"/>
    <col min="16132" max="16132" width="8.28515625" style="5" customWidth="1"/>
    <col min="16133" max="16133" width="10" style="5" customWidth="1"/>
    <col min="16134" max="16134" width="8.7109375" style="5" customWidth="1"/>
    <col min="16135" max="16136" width="13.140625" style="5" customWidth="1"/>
    <col min="16137" max="16137" width="9.7109375" style="5" customWidth="1"/>
    <col min="16138" max="16138" width="10" style="5" customWidth="1"/>
    <col min="16139" max="16139" width="8.7109375" style="5" customWidth="1"/>
    <col min="16140" max="16140" width="10.7109375" style="5" customWidth="1"/>
    <col min="16141" max="16141" width="8.5703125" style="5" customWidth="1"/>
    <col min="16142" max="16142" width="10.42578125" style="5" customWidth="1"/>
    <col min="16143" max="16144" width="9.7109375" style="5" customWidth="1"/>
    <col min="16145" max="16145" width="9.5703125" style="5" customWidth="1"/>
    <col min="16146" max="16146" width="9.85546875" style="5" customWidth="1"/>
    <col min="16147" max="16147" width="8.7109375" style="5" customWidth="1"/>
    <col min="16148" max="16148" width="10.7109375" style="5" customWidth="1"/>
    <col min="16149" max="16149" width="9.5703125" style="5" customWidth="1"/>
    <col min="16150" max="16150" width="9.85546875" style="5" customWidth="1"/>
    <col min="16151" max="16151" width="8.7109375" style="5" customWidth="1"/>
    <col min="16152" max="16152" width="10.7109375" style="5" customWidth="1"/>
    <col min="16153" max="16153" width="16.85546875" style="5" customWidth="1"/>
    <col min="16154" max="16154" width="14.85546875" style="5" customWidth="1"/>
    <col min="16155" max="16155" width="4.28515625" style="5" customWidth="1"/>
    <col min="16156" max="16156" width="9.140625" style="5"/>
    <col min="16157" max="16157" width="11.42578125" style="5" customWidth="1"/>
    <col min="16158" max="16158" width="9.140625" style="5"/>
    <col min="16159" max="16159" width="13.140625" style="5" customWidth="1"/>
    <col min="16160" max="16160" width="14.85546875" style="5" customWidth="1"/>
    <col min="16161" max="16384" width="9.140625" style="5"/>
  </cols>
  <sheetData>
    <row r="1" spans="1:45" ht="78.75" customHeight="1" thickBot="1" x14ac:dyDescent="0.35">
      <c r="A1" s="26"/>
      <c r="B1" s="26"/>
      <c r="C1" s="725" t="s">
        <v>83</v>
      </c>
      <c r="D1" s="726"/>
      <c r="E1" s="43"/>
      <c r="F1" s="27"/>
      <c r="G1" s="44"/>
      <c r="H1" s="44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889" t="s">
        <v>228</v>
      </c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ht="42.75" customHeight="1" x14ac:dyDescent="0.3">
      <c r="A2" s="731" t="s">
        <v>0</v>
      </c>
      <c r="B2" s="732"/>
      <c r="C2" s="469"/>
      <c r="D2" s="459"/>
      <c r="E2" s="459"/>
      <c r="F2" s="459"/>
      <c r="G2" s="460"/>
      <c r="H2" s="45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5" ht="42.75" customHeight="1" x14ac:dyDescent="0.3">
      <c r="A3" s="733" t="s">
        <v>1</v>
      </c>
      <c r="B3" s="734"/>
      <c r="C3" s="470"/>
      <c r="D3" s="461"/>
      <c r="E3" s="461"/>
      <c r="F3" s="461"/>
      <c r="G3" s="462"/>
      <c r="H3" s="46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</row>
    <row r="4" spans="1:45" ht="42.75" customHeight="1" x14ac:dyDescent="0.3">
      <c r="A4" s="733" t="s">
        <v>2</v>
      </c>
      <c r="B4" s="734"/>
      <c r="C4" s="471" t="s">
        <v>3</v>
      </c>
      <c r="D4" s="463"/>
      <c r="E4" s="463"/>
      <c r="F4" s="463"/>
      <c r="G4" s="464"/>
      <c r="H4" s="4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45" ht="42.75" customHeight="1" x14ac:dyDescent="0.3">
      <c r="A5" s="733" t="s">
        <v>4</v>
      </c>
      <c r="B5" s="734"/>
      <c r="C5" s="472" t="s">
        <v>85</v>
      </c>
      <c r="D5" s="727" t="s">
        <v>5</v>
      </c>
      <c r="E5" s="727"/>
      <c r="F5" s="727"/>
      <c r="G5" s="728"/>
      <c r="H5" s="49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45" ht="42.75" customHeight="1" thickBot="1" x14ac:dyDescent="0.35">
      <c r="A6" s="735" t="s">
        <v>6</v>
      </c>
      <c r="B6" s="736"/>
      <c r="C6" s="478" t="s">
        <v>7</v>
      </c>
      <c r="D6" s="729">
        <f>G52+G54</f>
        <v>0</v>
      </c>
      <c r="E6" s="729"/>
      <c r="F6" s="729"/>
      <c r="G6" s="730"/>
      <c r="H6" s="480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42.75" customHeight="1" thickTop="1" thickBot="1" x14ac:dyDescent="0.35">
      <c r="A7" s="475"/>
      <c r="B7" s="476"/>
      <c r="C7" s="477"/>
      <c r="D7" s="751" t="s">
        <v>11</v>
      </c>
      <c r="E7" s="751"/>
      <c r="F7" s="751"/>
      <c r="G7" s="752"/>
      <c r="H7" s="479" t="s">
        <v>12</v>
      </c>
      <c r="I7" s="748" t="s">
        <v>13</v>
      </c>
      <c r="J7" s="749"/>
      <c r="K7" s="749"/>
      <c r="L7" s="749"/>
      <c r="M7" s="748" t="s">
        <v>14</v>
      </c>
      <c r="N7" s="749"/>
      <c r="O7" s="749"/>
      <c r="P7" s="750"/>
      <c r="Q7" s="748" t="s">
        <v>15</v>
      </c>
      <c r="R7" s="749"/>
      <c r="S7" s="749"/>
      <c r="T7" s="749"/>
      <c r="U7" s="748" t="s">
        <v>16</v>
      </c>
      <c r="V7" s="749"/>
      <c r="W7" s="749"/>
      <c r="X7" s="750"/>
      <c r="Y7" s="737" t="s">
        <v>17</v>
      </c>
      <c r="Z7" s="737" t="s">
        <v>18</v>
      </c>
      <c r="AA7" s="22"/>
      <c r="AB7" s="740" t="s">
        <v>19</v>
      </c>
      <c r="AC7" s="741"/>
      <c r="AD7" s="741"/>
      <c r="AE7" s="742"/>
      <c r="AF7" s="737" t="s">
        <v>20</v>
      </c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ht="42.75" customHeight="1" thickBot="1" x14ac:dyDescent="0.35">
      <c r="A8" s="21" t="s">
        <v>10</v>
      </c>
      <c r="B8" s="467"/>
      <c r="C8" s="473"/>
      <c r="D8" s="743"/>
      <c r="E8" s="743"/>
      <c r="F8" s="743"/>
      <c r="G8" s="744"/>
      <c r="H8" s="9"/>
      <c r="I8" s="745"/>
      <c r="J8" s="746"/>
      <c r="K8" s="746"/>
      <c r="L8" s="747"/>
      <c r="M8" s="748"/>
      <c r="N8" s="749"/>
      <c r="O8" s="749"/>
      <c r="P8" s="750"/>
      <c r="Q8" s="745"/>
      <c r="R8" s="746"/>
      <c r="S8" s="746"/>
      <c r="T8" s="747"/>
      <c r="U8" s="745"/>
      <c r="V8" s="746"/>
      <c r="W8" s="746"/>
      <c r="X8" s="746"/>
      <c r="Y8" s="738"/>
      <c r="Z8" s="738"/>
      <c r="AA8" s="22"/>
      <c r="AB8" s="748"/>
      <c r="AC8" s="749"/>
      <c r="AD8" s="749"/>
      <c r="AE8" s="750"/>
      <c r="AF8" s="738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s="53" customFormat="1" ht="121.5" customHeight="1" thickBot="1" x14ac:dyDescent="0.35">
      <c r="A9" s="468"/>
      <c r="B9" s="468"/>
      <c r="C9" s="474" t="s">
        <v>21</v>
      </c>
      <c r="D9" s="18" t="s">
        <v>22</v>
      </c>
      <c r="E9" s="14" t="s">
        <v>51</v>
      </c>
      <c r="F9" s="15" t="s">
        <v>23</v>
      </c>
      <c r="G9" s="16" t="s">
        <v>24</v>
      </c>
      <c r="H9" s="17"/>
      <c r="I9" s="13" t="s">
        <v>22</v>
      </c>
      <c r="J9" s="14" t="s">
        <v>51</v>
      </c>
      <c r="K9" s="15" t="s">
        <v>23</v>
      </c>
      <c r="L9" s="16" t="s">
        <v>24</v>
      </c>
      <c r="M9" s="13" t="s">
        <v>22</v>
      </c>
      <c r="N9" s="14" t="s">
        <v>51</v>
      </c>
      <c r="O9" s="15" t="s">
        <v>23</v>
      </c>
      <c r="P9" s="16" t="s">
        <v>24</v>
      </c>
      <c r="Q9" s="13" t="s">
        <v>22</v>
      </c>
      <c r="R9" s="14" t="s">
        <v>51</v>
      </c>
      <c r="S9" s="15" t="s">
        <v>23</v>
      </c>
      <c r="T9" s="16" t="s">
        <v>24</v>
      </c>
      <c r="U9" s="13" t="s">
        <v>22</v>
      </c>
      <c r="V9" s="14" t="s">
        <v>51</v>
      </c>
      <c r="W9" s="15" t="s">
        <v>23</v>
      </c>
      <c r="X9" s="19" t="s">
        <v>24</v>
      </c>
      <c r="Y9" s="739"/>
      <c r="Z9" s="739"/>
      <c r="AA9" s="52"/>
      <c r="AB9" s="13" t="s">
        <v>22</v>
      </c>
      <c r="AC9" s="14" t="s">
        <v>51</v>
      </c>
      <c r="AD9" s="15" t="s">
        <v>23</v>
      </c>
      <c r="AE9" s="16" t="s">
        <v>24</v>
      </c>
      <c r="AF9" s="739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5" s="63" customFormat="1" ht="42.75" customHeight="1" x14ac:dyDescent="0.3">
      <c r="A10" s="28">
        <v>1</v>
      </c>
      <c r="B10" s="28" t="s">
        <v>40</v>
      </c>
      <c r="C10" s="54"/>
      <c r="D10" s="55"/>
      <c r="E10" s="56"/>
      <c r="F10" s="57"/>
      <c r="G10" s="259"/>
      <c r="H10" s="59"/>
      <c r="I10" s="55"/>
      <c r="J10" s="56"/>
      <c r="K10" s="57"/>
      <c r="L10" s="58">
        <f>I10*K10</f>
        <v>0</v>
      </c>
      <c r="M10" s="55"/>
      <c r="N10" s="56"/>
      <c r="O10" s="57"/>
      <c r="P10" s="58">
        <f>M10*O10</f>
        <v>0</v>
      </c>
      <c r="Q10" s="55"/>
      <c r="R10" s="56"/>
      <c r="S10" s="57"/>
      <c r="T10" s="58">
        <f>Q10*S10</f>
        <v>0</v>
      </c>
      <c r="U10" s="55"/>
      <c r="V10" s="56"/>
      <c r="W10" s="57"/>
      <c r="X10" s="58">
        <f>U10*W10</f>
        <v>0</v>
      </c>
      <c r="Y10" s="60">
        <f>L10+P10+T10+X10</f>
        <v>0</v>
      </c>
      <c r="Z10" s="61">
        <f>G10-Y10</f>
        <v>0</v>
      </c>
      <c r="AA10" s="62"/>
      <c r="AB10" s="55"/>
      <c r="AC10" s="56"/>
      <c r="AD10" s="57"/>
      <c r="AE10" s="58">
        <f>AB10*AD10</f>
        <v>0</v>
      </c>
      <c r="AF10" s="61">
        <f>G10-AE10</f>
        <v>0</v>
      </c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</row>
    <row r="11" spans="1:45" s="63" customFormat="1" ht="42.75" customHeight="1" x14ac:dyDescent="0.3">
      <c r="A11" s="24">
        <v>1.1000000000000001</v>
      </c>
      <c r="B11" s="24"/>
      <c r="C11" s="54"/>
      <c r="D11" s="55"/>
      <c r="E11" s="56"/>
      <c r="F11" s="57"/>
      <c r="G11" s="58">
        <f>D11*F11</f>
        <v>0</v>
      </c>
      <c r="H11" s="59"/>
      <c r="I11" s="55"/>
      <c r="J11" s="56"/>
      <c r="K11" s="57"/>
      <c r="L11" s="58">
        <f>I11*K11</f>
        <v>0</v>
      </c>
      <c r="M11" s="55"/>
      <c r="N11" s="56"/>
      <c r="O11" s="57"/>
      <c r="P11" s="58">
        <f>M11*O11</f>
        <v>0</v>
      </c>
      <c r="Q11" s="55"/>
      <c r="R11" s="56"/>
      <c r="S11" s="57"/>
      <c r="T11" s="58">
        <f>Q11*S11</f>
        <v>0</v>
      </c>
      <c r="U11" s="55"/>
      <c r="V11" s="56"/>
      <c r="W11" s="57"/>
      <c r="X11" s="58">
        <f>U11*W11</f>
        <v>0</v>
      </c>
      <c r="Y11" s="60">
        <f t="shared" ref="Y11:Y49" si="0">L11+P11+T11+X11</f>
        <v>0</v>
      </c>
      <c r="Z11" s="61">
        <f t="shared" ref="Z11:Z50" si="1">G11-Y11</f>
        <v>0</v>
      </c>
      <c r="AA11" s="62"/>
      <c r="AB11" s="55"/>
      <c r="AC11" s="56"/>
      <c r="AD11" s="57"/>
      <c r="AE11" s="58">
        <f>AB11*AD11</f>
        <v>0</v>
      </c>
      <c r="AF11" s="61">
        <f t="shared" ref="AF11:AF50" si="2">G11-AE11</f>
        <v>0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1:45" ht="42.75" customHeight="1" x14ac:dyDescent="0.3">
      <c r="A12" s="23"/>
      <c r="B12" s="23"/>
      <c r="C12" s="64" t="s">
        <v>25</v>
      </c>
      <c r="D12" s="65"/>
      <c r="E12" s="66"/>
      <c r="F12" s="67"/>
      <c r="G12" s="68">
        <f>SUM(G10:G11)</f>
        <v>0</v>
      </c>
      <c r="H12" s="69"/>
      <c r="I12" s="65"/>
      <c r="J12" s="66"/>
      <c r="K12" s="67"/>
      <c r="L12" s="68">
        <f>SUM(L10:L11)</f>
        <v>0</v>
      </c>
      <c r="M12" s="65"/>
      <c r="N12" s="66"/>
      <c r="O12" s="67"/>
      <c r="P12" s="68">
        <f>SUM(P10:P11)</f>
        <v>0</v>
      </c>
      <c r="Q12" s="65"/>
      <c r="R12" s="66"/>
      <c r="S12" s="67"/>
      <c r="T12" s="68">
        <f>SUM(T10:T11)</f>
        <v>0</v>
      </c>
      <c r="U12" s="65"/>
      <c r="V12" s="66"/>
      <c r="W12" s="67"/>
      <c r="X12" s="68">
        <f>SUM(X10:X11)</f>
        <v>0</v>
      </c>
      <c r="Y12" s="70">
        <f t="shared" si="0"/>
        <v>0</v>
      </c>
      <c r="Z12" s="71">
        <f t="shared" si="1"/>
        <v>0</v>
      </c>
      <c r="AA12" s="22"/>
      <c r="AB12" s="65"/>
      <c r="AC12" s="66"/>
      <c r="AD12" s="67"/>
      <c r="AE12" s="68">
        <f>SUM(AE10:AE11)</f>
        <v>0</v>
      </c>
      <c r="AF12" s="71">
        <f t="shared" si="2"/>
        <v>0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ht="42.75" customHeight="1" x14ac:dyDescent="0.3">
      <c r="A13" s="24">
        <v>2</v>
      </c>
      <c r="B13" s="24" t="s">
        <v>41</v>
      </c>
      <c r="C13" s="72"/>
      <c r="D13" s="73"/>
      <c r="E13" s="74"/>
      <c r="F13" s="75"/>
      <c r="G13" s="76">
        <v>0</v>
      </c>
      <c r="H13" s="77"/>
      <c r="I13" s="73"/>
      <c r="J13" s="74"/>
      <c r="K13" s="75"/>
      <c r="L13" s="78">
        <f>I13*K13</f>
        <v>0</v>
      </c>
      <c r="M13" s="73"/>
      <c r="N13" s="74"/>
      <c r="O13" s="75"/>
      <c r="P13" s="58">
        <f>M13*O13</f>
        <v>0</v>
      </c>
      <c r="Q13" s="73"/>
      <c r="R13" s="74"/>
      <c r="S13" s="75"/>
      <c r="T13" s="58">
        <v>0</v>
      </c>
      <c r="U13" s="73"/>
      <c r="V13" s="74"/>
      <c r="W13" s="75"/>
      <c r="X13" s="58">
        <f>U13*W13</f>
        <v>0</v>
      </c>
      <c r="Y13" s="58">
        <f>L13+P13+T13+X13</f>
        <v>0</v>
      </c>
      <c r="Z13" s="58">
        <f t="shared" si="1"/>
        <v>0</v>
      </c>
      <c r="AA13" s="22"/>
      <c r="AB13" s="73"/>
      <c r="AC13" s="74"/>
      <c r="AD13" s="75"/>
      <c r="AE13" s="58">
        <v>0</v>
      </c>
      <c r="AF13" s="58">
        <f>AC13*AE13</f>
        <v>0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 ht="42.75" customHeight="1" x14ac:dyDescent="0.3">
      <c r="A14" s="24">
        <v>2.1</v>
      </c>
      <c r="B14" s="24"/>
      <c r="C14" s="72"/>
      <c r="D14" s="73"/>
      <c r="E14" s="74"/>
      <c r="F14" s="75"/>
      <c r="G14" s="79">
        <v>0</v>
      </c>
      <c r="H14" s="80"/>
      <c r="I14" s="73"/>
      <c r="J14" s="74"/>
      <c r="K14" s="75"/>
      <c r="L14" s="78">
        <f>I14*K14</f>
        <v>0</v>
      </c>
      <c r="M14" s="73"/>
      <c r="N14" s="74"/>
      <c r="O14" s="75"/>
      <c r="P14" s="58">
        <f>M14*O14</f>
        <v>0</v>
      </c>
      <c r="Q14" s="73"/>
      <c r="R14" s="74"/>
      <c r="S14" s="75"/>
      <c r="T14" s="58">
        <v>0</v>
      </c>
      <c r="U14" s="73"/>
      <c r="V14" s="74"/>
      <c r="W14" s="75"/>
      <c r="X14" s="58">
        <f>U14*W14</f>
        <v>0</v>
      </c>
      <c r="Y14" s="58">
        <f t="shared" si="0"/>
        <v>0</v>
      </c>
      <c r="Z14" s="58">
        <f t="shared" si="1"/>
        <v>0</v>
      </c>
      <c r="AA14" s="22"/>
      <c r="AB14" s="73"/>
      <c r="AC14" s="74"/>
      <c r="AD14" s="75"/>
      <c r="AE14" s="58">
        <f>AB14*AD14</f>
        <v>0</v>
      </c>
      <c r="AF14" s="58">
        <f>AC14*AE14</f>
        <v>0</v>
      </c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45" ht="42.75" customHeight="1" x14ac:dyDescent="0.3">
      <c r="A15" s="23"/>
      <c r="B15" s="23"/>
      <c r="C15" s="64" t="s">
        <v>25</v>
      </c>
      <c r="D15" s="65"/>
      <c r="E15" s="66"/>
      <c r="F15" s="67"/>
      <c r="G15" s="68">
        <f>SUM(G13:G14)</f>
        <v>0</v>
      </c>
      <c r="H15" s="69"/>
      <c r="I15" s="65"/>
      <c r="J15" s="66"/>
      <c r="K15" s="67"/>
      <c r="L15" s="68">
        <f>SUM(L13:L14)</f>
        <v>0</v>
      </c>
      <c r="M15" s="65"/>
      <c r="N15" s="66"/>
      <c r="O15" s="67"/>
      <c r="P15" s="68">
        <f>SUM(P13:P14)</f>
        <v>0</v>
      </c>
      <c r="Q15" s="65"/>
      <c r="R15" s="66"/>
      <c r="S15" s="67"/>
      <c r="T15" s="68">
        <f>SUM(T13:T14)</f>
        <v>0</v>
      </c>
      <c r="U15" s="65"/>
      <c r="V15" s="66"/>
      <c r="W15" s="67"/>
      <c r="X15" s="68">
        <f>SUM(X13:X14)</f>
        <v>0</v>
      </c>
      <c r="Y15" s="70">
        <f t="shared" si="0"/>
        <v>0</v>
      </c>
      <c r="Z15" s="71">
        <f t="shared" si="1"/>
        <v>0</v>
      </c>
      <c r="AA15" s="22"/>
      <c r="AB15" s="65"/>
      <c r="AC15" s="66"/>
      <c r="AD15" s="67"/>
      <c r="AE15" s="68">
        <f>SUM(AE13:AE14)</f>
        <v>0</v>
      </c>
      <c r="AF15" s="71">
        <f t="shared" si="2"/>
        <v>0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ht="42.75" customHeight="1" x14ac:dyDescent="0.3">
      <c r="A16" s="23">
        <v>3</v>
      </c>
      <c r="B16" s="23" t="s">
        <v>42</v>
      </c>
      <c r="C16" s="81"/>
      <c r="D16" s="82"/>
      <c r="E16" s="83"/>
      <c r="F16" s="84"/>
      <c r="G16" s="79">
        <v>0</v>
      </c>
      <c r="H16" s="80"/>
      <c r="I16" s="82"/>
      <c r="J16" s="83"/>
      <c r="K16" s="84"/>
      <c r="L16" s="85">
        <f>I16*K16</f>
        <v>0</v>
      </c>
      <c r="M16" s="82"/>
      <c r="N16" s="83"/>
      <c r="O16" s="84"/>
      <c r="P16" s="58">
        <v>0</v>
      </c>
      <c r="Q16" s="82"/>
      <c r="R16" s="83"/>
      <c r="S16" s="84"/>
      <c r="T16" s="58">
        <v>0</v>
      </c>
      <c r="U16" s="82"/>
      <c r="V16" s="83"/>
      <c r="W16" s="84"/>
      <c r="X16" s="58">
        <f>U16*W16</f>
        <v>0</v>
      </c>
      <c r="Y16" s="58">
        <f>L16+P16+T16+X16</f>
        <v>0</v>
      </c>
      <c r="Z16" s="58">
        <f t="shared" si="1"/>
        <v>0</v>
      </c>
      <c r="AA16" s="22"/>
      <c r="AB16" s="82"/>
      <c r="AC16" s="83"/>
      <c r="AD16" s="84"/>
      <c r="AE16" s="58">
        <f>AB16*AD16</f>
        <v>0</v>
      </c>
      <c r="AF16" s="58">
        <f>AC16*AE16</f>
        <v>0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1:45" ht="42.75" customHeight="1" x14ac:dyDescent="0.3">
      <c r="A17" s="23">
        <v>3.1</v>
      </c>
      <c r="B17" s="23"/>
      <c r="C17" s="81"/>
      <c r="D17" s="82"/>
      <c r="E17" s="83"/>
      <c r="F17" s="84"/>
      <c r="G17" s="85">
        <v>0</v>
      </c>
      <c r="H17" s="86"/>
      <c r="I17" s="82"/>
      <c r="J17" s="83"/>
      <c r="K17" s="84"/>
      <c r="L17" s="85">
        <f>I17*K17</f>
        <v>0</v>
      </c>
      <c r="M17" s="82"/>
      <c r="N17" s="83"/>
      <c r="O17" s="84"/>
      <c r="P17" s="58">
        <v>0</v>
      </c>
      <c r="Q17" s="82"/>
      <c r="R17" s="83"/>
      <c r="S17" s="84"/>
      <c r="T17" s="58">
        <v>0</v>
      </c>
      <c r="U17" s="82"/>
      <c r="V17" s="83"/>
      <c r="W17" s="84"/>
      <c r="X17" s="58">
        <f>U17*W17</f>
        <v>0</v>
      </c>
      <c r="Y17" s="58">
        <f t="shared" si="0"/>
        <v>0</v>
      </c>
      <c r="Z17" s="58">
        <f t="shared" si="1"/>
        <v>0</v>
      </c>
      <c r="AA17" s="22"/>
      <c r="AB17" s="82"/>
      <c r="AC17" s="83"/>
      <c r="AD17" s="84"/>
      <c r="AE17" s="58">
        <f>AB17*AD17</f>
        <v>0</v>
      </c>
      <c r="AF17" s="58">
        <f>AC17*AE17</f>
        <v>0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</row>
    <row r="18" spans="1:45" ht="42.75" customHeight="1" x14ac:dyDescent="0.3">
      <c r="A18" s="23"/>
      <c r="B18" s="23"/>
      <c r="C18" s="64" t="s">
        <v>25</v>
      </c>
      <c r="D18" s="87"/>
      <c r="E18" s="66"/>
      <c r="F18" s="88"/>
      <c r="G18" s="68">
        <f>SUM(G16:G17)</f>
        <v>0</v>
      </c>
      <c r="H18" s="69"/>
      <c r="I18" s="87"/>
      <c r="J18" s="66"/>
      <c r="K18" s="88"/>
      <c r="L18" s="68">
        <f>SUM(L16:L17)</f>
        <v>0</v>
      </c>
      <c r="M18" s="87"/>
      <c r="N18" s="66"/>
      <c r="O18" s="88"/>
      <c r="P18" s="68">
        <f>SUM(P16:P17)</f>
        <v>0</v>
      </c>
      <c r="Q18" s="87"/>
      <c r="R18" s="66"/>
      <c r="S18" s="88"/>
      <c r="T18" s="68">
        <f>SUM(T16:T17)</f>
        <v>0</v>
      </c>
      <c r="U18" s="87"/>
      <c r="V18" s="66"/>
      <c r="W18" s="88"/>
      <c r="X18" s="68">
        <f>SUM(X16:X17)</f>
        <v>0</v>
      </c>
      <c r="Y18" s="70">
        <f>L18+P18+T18+X18</f>
        <v>0</v>
      </c>
      <c r="Z18" s="71">
        <f t="shared" si="1"/>
        <v>0</v>
      </c>
      <c r="AA18" s="22"/>
      <c r="AB18" s="87"/>
      <c r="AC18" s="66"/>
      <c r="AD18" s="88"/>
      <c r="AE18" s="68">
        <f>SUM(AE16:AE17)</f>
        <v>0</v>
      </c>
      <c r="AF18" s="71">
        <f t="shared" si="2"/>
        <v>0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</row>
    <row r="19" spans="1:45" ht="42.75" customHeight="1" x14ac:dyDescent="0.3">
      <c r="A19" s="20">
        <v>4</v>
      </c>
      <c r="B19" s="20" t="s">
        <v>43</v>
      </c>
      <c r="C19" s="89"/>
      <c r="D19" s="90"/>
      <c r="E19" s="91"/>
      <c r="F19" s="92"/>
      <c r="G19" s="79">
        <v>0</v>
      </c>
      <c r="H19" s="80"/>
      <c r="I19" s="90"/>
      <c r="J19" s="91"/>
      <c r="K19" s="92"/>
      <c r="L19" s="79">
        <v>0</v>
      </c>
      <c r="M19" s="90"/>
      <c r="N19" s="91"/>
      <c r="O19" s="92"/>
      <c r="P19" s="58">
        <f>M19*O19</f>
        <v>0</v>
      </c>
      <c r="Q19" s="90"/>
      <c r="R19" s="91"/>
      <c r="S19" s="92"/>
      <c r="T19" s="58">
        <f>Q19*S19</f>
        <v>0</v>
      </c>
      <c r="U19" s="90"/>
      <c r="V19" s="91"/>
      <c r="W19" s="92"/>
      <c r="X19" s="58">
        <f>U19*W19</f>
        <v>0</v>
      </c>
      <c r="Y19" s="58">
        <f t="shared" si="0"/>
        <v>0</v>
      </c>
      <c r="Z19" s="58">
        <f t="shared" si="1"/>
        <v>0</v>
      </c>
      <c r="AA19" s="22"/>
      <c r="AB19" s="90"/>
      <c r="AC19" s="91"/>
      <c r="AD19" s="92"/>
      <c r="AE19" s="58">
        <f t="shared" ref="AE19:AF22" si="3">AB19*AD19</f>
        <v>0</v>
      </c>
      <c r="AF19" s="58">
        <f t="shared" si="3"/>
        <v>0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</row>
    <row r="20" spans="1:45" ht="42.75" customHeight="1" x14ac:dyDescent="0.3">
      <c r="A20" s="20">
        <v>4.0999999999999996</v>
      </c>
      <c r="B20" s="20"/>
      <c r="C20" s="89"/>
      <c r="D20" s="90"/>
      <c r="E20" s="91"/>
      <c r="F20" s="92"/>
      <c r="G20" s="79">
        <v>0</v>
      </c>
      <c r="H20" s="80"/>
      <c r="I20" s="90"/>
      <c r="J20" s="91"/>
      <c r="K20" s="92"/>
      <c r="L20" s="79">
        <v>0</v>
      </c>
      <c r="M20" s="90"/>
      <c r="N20" s="91"/>
      <c r="O20" s="92"/>
      <c r="P20" s="58">
        <f>M20*O20</f>
        <v>0</v>
      </c>
      <c r="Q20" s="90"/>
      <c r="R20" s="91"/>
      <c r="S20" s="92"/>
      <c r="T20" s="58">
        <f>Q20*S20</f>
        <v>0</v>
      </c>
      <c r="U20" s="90"/>
      <c r="V20" s="91"/>
      <c r="W20" s="92"/>
      <c r="X20" s="58">
        <f>U20*W20</f>
        <v>0</v>
      </c>
      <c r="Y20" s="58">
        <f t="shared" si="0"/>
        <v>0</v>
      </c>
      <c r="Z20" s="58">
        <f t="shared" si="1"/>
        <v>0</v>
      </c>
      <c r="AA20" s="22"/>
      <c r="AB20" s="90"/>
      <c r="AC20" s="91"/>
      <c r="AD20" s="92"/>
      <c r="AE20" s="58">
        <f t="shared" si="3"/>
        <v>0</v>
      </c>
      <c r="AF20" s="58">
        <f t="shared" si="3"/>
        <v>0</v>
      </c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</row>
    <row r="21" spans="1:45" ht="42.75" customHeight="1" x14ac:dyDescent="0.3">
      <c r="A21" s="20">
        <v>4.2</v>
      </c>
      <c r="B21" s="20"/>
      <c r="C21" s="93"/>
      <c r="D21" s="94"/>
      <c r="E21" s="95"/>
      <c r="F21" s="96"/>
      <c r="G21" s="79">
        <v>0</v>
      </c>
      <c r="H21" s="80"/>
      <c r="I21" s="94"/>
      <c r="J21" s="95"/>
      <c r="K21" s="96"/>
      <c r="L21" s="79">
        <v>0</v>
      </c>
      <c r="M21" s="94"/>
      <c r="N21" s="95"/>
      <c r="O21" s="96"/>
      <c r="P21" s="58">
        <f>M21*O21</f>
        <v>0</v>
      </c>
      <c r="Q21" s="94"/>
      <c r="R21" s="95"/>
      <c r="S21" s="96"/>
      <c r="T21" s="58">
        <f>Q21*S21</f>
        <v>0</v>
      </c>
      <c r="U21" s="94"/>
      <c r="V21" s="95"/>
      <c r="W21" s="96"/>
      <c r="X21" s="58">
        <f>U21*W21</f>
        <v>0</v>
      </c>
      <c r="Y21" s="58">
        <f t="shared" si="0"/>
        <v>0</v>
      </c>
      <c r="Z21" s="58">
        <f t="shared" si="1"/>
        <v>0</v>
      </c>
      <c r="AA21" s="22"/>
      <c r="AB21" s="94"/>
      <c r="AC21" s="95"/>
      <c r="AD21" s="96"/>
      <c r="AE21" s="58">
        <f t="shared" si="3"/>
        <v>0</v>
      </c>
      <c r="AF21" s="58">
        <f t="shared" si="3"/>
        <v>0</v>
      </c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45" ht="42.75" customHeight="1" x14ac:dyDescent="0.3">
      <c r="A22" s="20">
        <v>4.3</v>
      </c>
      <c r="B22" s="20"/>
      <c r="C22" s="93"/>
      <c r="D22" s="94"/>
      <c r="E22" s="95"/>
      <c r="F22" s="96"/>
      <c r="G22" s="79">
        <v>0</v>
      </c>
      <c r="H22" s="80"/>
      <c r="I22" s="94"/>
      <c r="J22" s="95"/>
      <c r="K22" s="96"/>
      <c r="L22" s="79">
        <v>0</v>
      </c>
      <c r="M22" s="94"/>
      <c r="N22" s="95"/>
      <c r="O22" s="96"/>
      <c r="P22" s="58">
        <f>M22*O22</f>
        <v>0</v>
      </c>
      <c r="Q22" s="94"/>
      <c r="R22" s="95"/>
      <c r="S22" s="96"/>
      <c r="T22" s="58">
        <f>Q22*S22</f>
        <v>0</v>
      </c>
      <c r="U22" s="94"/>
      <c r="V22" s="95"/>
      <c r="W22" s="96"/>
      <c r="X22" s="58">
        <f>U22*W22</f>
        <v>0</v>
      </c>
      <c r="Y22" s="58">
        <f t="shared" si="0"/>
        <v>0</v>
      </c>
      <c r="Z22" s="58">
        <f t="shared" si="1"/>
        <v>0</v>
      </c>
      <c r="AA22" s="22"/>
      <c r="AB22" s="94"/>
      <c r="AC22" s="95"/>
      <c r="AD22" s="96"/>
      <c r="AE22" s="58">
        <f t="shared" si="3"/>
        <v>0</v>
      </c>
      <c r="AF22" s="58">
        <f t="shared" si="3"/>
        <v>0</v>
      </c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</row>
    <row r="23" spans="1:45" ht="42.75" customHeight="1" x14ac:dyDescent="0.3">
      <c r="A23" s="20"/>
      <c r="B23" s="20"/>
      <c r="C23" s="64" t="s">
        <v>25</v>
      </c>
      <c r="D23" s="97"/>
      <c r="E23" s="98"/>
      <c r="F23" s="99"/>
      <c r="G23" s="68">
        <f>SUM(G19:G22)</f>
        <v>0</v>
      </c>
      <c r="H23" s="69"/>
      <c r="I23" s="97"/>
      <c r="J23" s="98"/>
      <c r="K23" s="99"/>
      <c r="L23" s="68">
        <f>SUM(L19:L22)</f>
        <v>0</v>
      </c>
      <c r="M23" s="97"/>
      <c r="N23" s="98"/>
      <c r="O23" s="99"/>
      <c r="P23" s="68">
        <f>SUM(P19:P22)</f>
        <v>0</v>
      </c>
      <c r="Q23" s="97"/>
      <c r="R23" s="98"/>
      <c r="S23" s="99"/>
      <c r="T23" s="68">
        <f>SUM(T19:T22)</f>
        <v>0</v>
      </c>
      <c r="U23" s="97"/>
      <c r="V23" s="98"/>
      <c r="W23" s="99"/>
      <c r="X23" s="68">
        <f>SUM(X19:X22)</f>
        <v>0</v>
      </c>
      <c r="Y23" s="70">
        <f>L23+P23+T23+X23</f>
        <v>0</v>
      </c>
      <c r="Z23" s="71">
        <f t="shared" si="1"/>
        <v>0</v>
      </c>
      <c r="AA23" s="22"/>
      <c r="AB23" s="97"/>
      <c r="AC23" s="98"/>
      <c r="AD23" s="99"/>
      <c r="AE23" s="68">
        <f>SUM(AE19:AE22)</f>
        <v>0</v>
      </c>
      <c r="AF23" s="71">
        <f t="shared" si="2"/>
        <v>0</v>
      </c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</row>
    <row r="24" spans="1:45" ht="42.75" customHeight="1" x14ac:dyDescent="0.3">
      <c r="A24" s="20">
        <v>5</v>
      </c>
      <c r="B24" s="20" t="s">
        <v>26</v>
      </c>
      <c r="C24" s="100"/>
      <c r="D24" s="101"/>
      <c r="E24" s="83"/>
      <c r="F24" s="84"/>
      <c r="G24" s="102">
        <f>D24*F24</f>
        <v>0</v>
      </c>
      <c r="H24" s="103"/>
      <c r="I24" s="101"/>
      <c r="J24" s="83"/>
      <c r="K24" s="84"/>
      <c r="L24" s="102">
        <f>I24*K24</f>
        <v>0</v>
      </c>
      <c r="M24" s="101"/>
      <c r="N24" s="83"/>
      <c r="O24" s="84"/>
      <c r="P24" s="102">
        <f>M24*O24</f>
        <v>0</v>
      </c>
      <c r="Q24" s="101"/>
      <c r="R24" s="83"/>
      <c r="S24" s="84"/>
      <c r="T24" s="102">
        <f>Q24*S24</f>
        <v>0</v>
      </c>
      <c r="U24" s="101"/>
      <c r="V24" s="83"/>
      <c r="W24" s="84"/>
      <c r="X24" s="102">
        <f>U24*W24</f>
        <v>0</v>
      </c>
      <c r="Y24" s="104">
        <f t="shared" si="0"/>
        <v>0</v>
      </c>
      <c r="Z24" s="105">
        <f t="shared" si="1"/>
        <v>0</v>
      </c>
      <c r="AA24" s="22"/>
      <c r="AB24" s="101"/>
      <c r="AC24" s="83"/>
      <c r="AD24" s="84"/>
      <c r="AE24" s="102">
        <f>AB24*AD24</f>
        <v>0</v>
      </c>
      <c r="AF24" s="105">
        <f t="shared" si="2"/>
        <v>0</v>
      </c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1:45" ht="42.75" customHeight="1" x14ac:dyDescent="0.3">
      <c r="A25" s="20">
        <v>5.0999999999999996</v>
      </c>
      <c r="B25" s="20"/>
      <c r="C25" s="100"/>
      <c r="D25" s="101"/>
      <c r="E25" s="83"/>
      <c r="F25" s="84"/>
      <c r="G25" s="102">
        <f>D25*F25</f>
        <v>0</v>
      </c>
      <c r="H25" s="103"/>
      <c r="I25" s="101"/>
      <c r="J25" s="83"/>
      <c r="K25" s="84"/>
      <c r="L25" s="102">
        <f>I25*K25</f>
        <v>0</v>
      </c>
      <c r="M25" s="101"/>
      <c r="N25" s="83"/>
      <c r="O25" s="84"/>
      <c r="P25" s="102">
        <f>M25*O25</f>
        <v>0</v>
      </c>
      <c r="Q25" s="101"/>
      <c r="R25" s="83"/>
      <c r="S25" s="84"/>
      <c r="T25" s="102">
        <f>Q25*S25</f>
        <v>0</v>
      </c>
      <c r="U25" s="101"/>
      <c r="V25" s="83"/>
      <c r="W25" s="84"/>
      <c r="X25" s="102">
        <f>U25*W25</f>
        <v>0</v>
      </c>
      <c r="Y25" s="104">
        <f t="shared" si="0"/>
        <v>0</v>
      </c>
      <c r="Z25" s="105">
        <f t="shared" si="1"/>
        <v>0</v>
      </c>
      <c r="AA25" s="22"/>
      <c r="AB25" s="101"/>
      <c r="AC25" s="83"/>
      <c r="AD25" s="84"/>
      <c r="AE25" s="102">
        <f>AB25*AD25</f>
        <v>0</v>
      </c>
      <c r="AF25" s="105">
        <f t="shared" si="2"/>
        <v>0</v>
      </c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45" ht="42.75" customHeight="1" x14ac:dyDescent="0.3">
      <c r="A26" s="20">
        <v>5.2</v>
      </c>
      <c r="B26" s="20"/>
      <c r="C26" s="100"/>
      <c r="D26" s="101"/>
      <c r="E26" s="83"/>
      <c r="F26" s="84"/>
      <c r="G26" s="102">
        <f>D26*F26</f>
        <v>0</v>
      </c>
      <c r="H26" s="103"/>
      <c r="I26" s="101"/>
      <c r="J26" s="83"/>
      <c r="K26" s="84"/>
      <c r="L26" s="102">
        <f>I26*K26</f>
        <v>0</v>
      </c>
      <c r="M26" s="101"/>
      <c r="N26" s="83"/>
      <c r="O26" s="84"/>
      <c r="P26" s="102">
        <f>M26*O26</f>
        <v>0</v>
      </c>
      <c r="Q26" s="101"/>
      <c r="R26" s="83"/>
      <c r="S26" s="84"/>
      <c r="T26" s="102">
        <f>Q26*S26</f>
        <v>0</v>
      </c>
      <c r="U26" s="101"/>
      <c r="V26" s="83"/>
      <c r="W26" s="84"/>
      <c r="X26" s="102">
        <f>U26*W26</f>
        <v>0</v>
      </c>
      <c r="Y26" s="104">
        <f t="shared" si="0"/>
        <v>0</v>
      </c>
      <c r="Z26" s="105">
        <f t="shared" si="1"/>
        <v>0</v>
      </c>
      <c r="AA26" s="22"/>
      <c r="AB26" s="101"/>
      <c r="AC26" s="83"/>
      <c r="AD26" s="84"/>
      <c r="AE26" s="102">
        <f>AB26*AD26</f>
        <v>0</v>
      </c>
      <c r="AF26" s="105">
        <f t="shared" si="2"/>
        <v>0</v>
      </c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ht="42.75" customHeight="1" x14ac:dyDescent="0.3">
      <c r="A27" s="20">
        <v>5.3</v>
      </c>
      <c r="B27" s="20"/>
      <c r="C27" s="89"/>
      <c r="D27" s="90"/>
      <c r="E27" s="91"/>
      <c r="F27" s="92"/>
      <c r="G27" s="79">
        <f>D27*F27</f>
        <v>0</v>
      </c>
      <c r="H27" s="80"/>
      <c r="I27" s="90"/>
      <c r="J27" s="91"/>
      <c r="K27" s="92"/>
      <c r="L27" s="79">
        <f>I27*K27</f>
        <v>0</v>
      </c>
      <c r="M27" s="90"/>
      <c r="N27" s="91"/>
      <c r="O27" s="92"/>
      <c r="P27" s="79">
        <f>M27*O27</f>
        <v>0</v>
      </c>
      <c r="Q27" s="90"/>
      <c r="R27" s="91"/>
      <c r="S27" s="92"/>
      <c r="T27" s="79">
        <f>Q27*S27</f>
        <v>0</v>
      </c>
      <c r="U27" s="90"/>
      <c r="V27" s="91"/>
      <c r="W27" s="92"/>
      <c r="X27" s="79">
        <f>U27*W27</f>
        <v>0</v>
      </c>
      <c r="Y27" s="104">
        <f t="shared" si="0"/>
        <v>0</v>
      </c>
      <c r="Z27" s="105">
        <f t="shared" si="1"/>
        <v>0</v>
      </c>
      <c r="AA27" s="22"/>
      <c r="AB27" s="90"/>
      <c r="AC27" s="91"/>
      <c r="AD27" s="92"/>
      <c r="AE27" s="79">
        <f>AB27*AD27</f>
        <v>0</v>
      </c>
      <c r="AF27" s="105">
        <f t="shared" si="2"/>
        <v>0</v>
      </c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5" ht="42.75" customHeight="1" x14ac:dyDescent="0.3">
      <c r="A28" s="20"/>
      <c r="B28" s="20"/>
      <c r="C28" s="64" t="s">
        <v>25</v>
      </c>
      <c r="D28" s="97"/>
      <c r="E28" s="98"/>
      <c r="F28" s="99"/>
      <c r="G28" s="68">
        <f>SUM(G24:G27)</f>
        <v>0</v>
      </c>
      <c r="H28" s="69"/>
      <c r="I28" s="97"/>
      <c r="J28" s="98"/>
      <c r="K28" s="99"/>
      <c r="L28" s="68">
        <f>SUM(L24:L27)</f>
        <v>0</v>
      </c>
      <c r="M28" s="97"/>
      <c r="N28" s="98"/>
      <c r="O28" s="99"/>
      <c r="P28" s="68">
        <f>SUM(P24:P27)</f>
        <v>0</v>
      </c>
      <c r="Q28" s="97"/>
      <c r="R28" s="98"/>
      <c r="S28" s="99"/>
      <c r="T28" s="68">
        <f>SUM(T24:T27)</f>
        <v>0</v>
      </c>
      <c r="U28" s="97"/>
      <c r="V28" s="98"/>
      <c r="W28" s="99"/>
      <c r="X28" s="68">
        <f>SUM(X24:X27)</f>
        <v>0</v>
      </c>
      <c r="Y28" s="70">
        <f t="shared" si="0"/>
        <v>0</v>
      </c>
      <c r="Z28" s="71">
        <f t="shared" si="1"/>
        <v>0</v>
      </c>
      <c r="AA28" s="22"/>
      <c r="AB28" s="97"/>
      <c r="AC28" s="98"/>
      <c r="AD28" s="99"/>
      <c r="AE28" s="68">
        <f>SUM(AE24:AE27)</f>
        <v>0</v>
      </c>
      <c r="AF28" s="71">
        <f t="shared" si="2"/>
        <v>0</v>
      </c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45" ht="42.75" customHeight="1" x14ac:dyDescent="0.3">
      <c r="A29" s="20">
        <v>6</v>
      </c>
      <c r="B29" s="20" t="s">
        <v>44</v>
      </c>
      <c r="C29" s="100"/>
      <c r="D29" s="101"/>
      <c r="E29" s="83"/>
      <c r="F29" s="84"/>
      <c r="G29" s="102">
        <v>0</v>
      </c>
      <c r="H29" s="103"/>
      <c r="I29" s="101"/>
      <c r="J29" s="83"/>
      <c r="K29" s="84"/>
      <c r="L29" s="102">
        <f>I29*K29</f>
        <v>0</v>
      </c>
      <c r="M29" s="101"/>
      <c r="N29" s="83"/>
      <c r="O29" s="84"/>
      <c r="P29" s="58">
        <f>M29*O29</f>
        <v>0</v>
      </c>
      <c r="Q29" s="101"/>
      <c r="R29" s="83"/>
      <c r="S29" s="84"/>
      <c r="T29" s="58">
        <f>Q29*S29</f>
        <v>0</v>
      </c>
      <c r="U29" s="101"/>
      <c r="V29" s="83"/>
      <c r="W29" s="84"/>
      <c r="X29" s="58">
        <f>U29*W29</f>
        <v>0</v>
      </c>
      <c r="Y29" s="58">
        <f t="shared" si="0"/>
        <v>0</v>
      </c>
      <c r="Z29" s="58">
        <f t="shared" si="1"/>
        <v>0</v>
      </c>
      <c r="AA29" s="22"/>
      <c r="AB29" s="101"/>
      <c r="AC29" s="83"/>
      <c r="AD29" s="84"/>
      <c r="AE29" s="58">
        <f t="shared" ref="AE29:AF32" si="4">AB29*AD29</f>
        <v>0</v>
      </c>
      <c r="AF29" s="58">
        <f t="shared" si="4"/>
        <v>0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1:45" ht="42.75" customHeight="1" x14ac:dyDescent="0.3">
      <c r="A30" s="20">
        <v>6.1</v>
      </c>
      <c r="B30" s="20"/>
      <c r="C30" s="100"/>
      <c r="D30" s="101"/>
      <c r="E30" s="83"/>
      <c r="F30" s="84"/>
      <c r="G30" s="102">
        <v>0</v>
      </c>
      <c r="H30" s="103"/>
      <c r="I30" s="101"/>
      <c r="J30" s="83"/>
      <c r="K30" s="84"/>
      <c r="L30" s="102">
        <f>I30*K30</f>
        <v>0</v>
      </c>
      <c r="M30" s="101"/>
      <c r="N30" s="83"/>
      <c r="O30" s="84"/>
      <c r="P30" s="58">
        <f>M30*O30</f>
        <v>0</v>
      </c>
      <c r="Q30" s="101"/>
      <c r="R30" s="83"/>
      <c r="S30" s="84"/>
      <c r="T30" s="58">
        <f>Q30*S30</f>
        <v>0</v>
      </c>
      <c r="U30" s="101"/>
      <c r="V30" s="83"/>
      <c r="W30" s="84"/>
      <c r="X30" s="58">
        <f>U30*W30</f>
        <v>0</v>
      </c>
      <c r="Y30" s="58">
        <f>L30+P30+T30+X30</f>
        <v>0</v>
      </c>
      <c r="Z30" s="58">
        <f>G30-Y30</f>
        <v>0</v>
      </c>
      <c r="AA30" s="22"/>
      <c r="AB30" s="101"/>
      <c r="AC30" s="83"/>
      <c r="AD30" s="84"/>
      <c r="AE30" s="58">
        <f t="shared" si="4"/>
        <v>0</v>
      </c>
      <c r="AF30" s="58">
        <f t="shared" si="4"/>
        <v>0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ht="42.75" customHeight="1" x14ac:dyDescent="0.3">
      <c r="A31" s="20">
        <v>6.2</v>
      </c>
      <c r="B31" s="20"/>
      <c r="C31" s="100"/>
      <c r="D31" s="101"/>
      <c r="E31" s="83"/>
      <c r="F31" s="84"/>
      <c r="G31" s="102">
        <v>0</v>
      </c>
      <c r="H31" s="103"/>
      <c r="I31" s="101"/>
      <c r="J31" s="83"/>
      <c r="K31" s="84"/>
      <c r="L31" s="102">
        <f>I31*K31</f>
        <v>0</v>
      </c>
      <c r="M31" s="101"/>
      <c r="N31" s="83"/>
      <c r="O31" s="84"/>
      <c r="P31" s="58">
        <f>M31*O31</f>
        <v>0</v>
      </c>
      <c r="Q31" s="101"/>
      <c r="R31" s="83"/>
      <c r="S31" s="84"/>
      <c r="T31" s="58">
        <f>Q31*S31</f>
        <v>0</v>
      </c>
      <c r="U31" s="101"/>
      <c r="V31" s="83"/>
      <c r="W31" s="84"/>
      <c r="X31" s="58">
        <f>U31*W31</f>
        <v>0</v>
      </c>
      <c r="Y31" s="58">
        <f>L31+P31+T31+X31</f>
        <v>0</v>
      </c>
      <c r="Z31" s="58">
        <f>G31-Y31</f>
        <v>0</v>
      </c>
      <c r="AA31" s="22"/>
      <c r="AB31" s="101"/>
      <c r="AC31" s="83"/>
      <c r="AD31" s="84"/>
      <c r="AE31" s="58">
        <f t="shared" si="4"/>
        <v>0</v>
      </c>
      <c r="AF31" s="58">
        <f t="shared" si="4"/>
        <v>0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  <row r="32" spans="1:45" ht="42.75" customHeight="1" x14ac:dyDescent="0.3">
      <c r="A32" s="20">
        <v>6.3</v>
      </c>
      <c r="B32" s="20"/>
      <c r="C32" s="100"/>
      <c r="D32" s="101"/>
      <c r="E32" s="83"/>
      <c r="F32" s="84"/>
      <c r="G32" s="102">
        <v>0</v>
      </c>
      <c r="H32" s="103"/>
      <c r="I32" s="101"/>
      <c r="J32" s="83"/>
      <c r="K32" s="84"/>
      <c r="L32" s="102">
        <f>I32*K32</f>
        <v>0</v>
      </c>
      <c r="M32" s="101"/>
      <c r="N32" s="83"/>
      <c r="O32" s="84"/>
      <c r="P32" s="58">
        <f>M32*O32</f>
        <v>0</v>
      </c>
      <c r="Q32" s="101"/>
      <c r="R32" s="83"/>
      <c r="S32" s="84"/>
      <c r="T32" s="58">
        <f>Q32*S32</f>
        <v>0</v>
      </c>
      <c r="U32" s="101"/>
      <c r="V32" s="83"/>
      <c r="W32" s="84"/>
      <c r="X32" s="58">
        <f>U32*W32</f>
        <v>0</v>
      </c>
      <c r="Y32" s="58">
        <f>L32+P32+T32+X32</f>
        <v>0</v>
      </c>
      <c r="Z32" s="58">
        <f>G32-Y32</f>
        <v>0</v>
      </c>
      <c r="AA32" s="22"/>
      <c r="AB32" s="101"/>
      <c r="AC32" s="83"/>
      <c r="AD32" s="84"/>
      <c r="AE32" s="58">
        <f t="shared" si="4"/>
        <v>0</v>
      </c>
      <c r="AF32" s="58">
        <f t="shared" si="4"/>
        <v>0</v>
      </c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1:45" ht="42.75" customHeight="1" x14ac:dyDescent="0.3">
      <c r="A33" s="20"/>
      <c r="B33" s="20"/>
      <c r="C33" s="64" t="s">
        <v>25</v>
      </c>
      <c r="D33" s="97"/>
      <c r="E33" s="98"/>
      <c r="F33" s="99"/>
      <c r="G33" s="68">
        <f>SUM(G29:G32)</f>
        <v>0</v>
      </c>
      <c r="H33" s="69"/>
      <c r="I33" s="97"/>
      <c r="J33" s="98"/>
      <c r="K33" s="99"/>
      <c r="L33" s="68">
        <f>SUM(L29:L32)</f>
        <v>0</v>
      </c>
      <c r="M33" s="97"/>
      <c r="N33" s="98"/>
      <c r="O33" s="99"/>
      <c r="P33" s="68">
        <f>SUM(P29:P32)</f>
        <v>0</v>
      </c>
      <c r="Q33" s="97"/>
      <c r="R33" s="98"/>
      <c r="S33" s="99"/>
      <c r="T33" s="68">
        <f>SUM(T29:T32)</f>
        <v>0</v>
      </c>
      <c r="U33" s="97"/>
      <c r="V33" s="98"/>
      <c r="W33" s="99"/>
      <c r="X33" s="68">
        <f>SUM(X29:X32)</f>
        <v>0</v>
      </c>
      <c r="Y33" s="70">
        <f>L33+P33+T33+X33</f>
        <v>0</v>
      </c>
      <c r="Z33" s="71">
        <f t="shared" si="1"/>
        <v>0</v>
      </c>
      <c r="AA33" s="22"/>
      <c r="AB33" s="97"/>
      <c r="AC33" s="98"/>
      <c r="AD33" s="99"/>
      <c r="AE33" s="68">
        <f>SUM(AE29:AE32)</f>
        <v>0</v>
      </c>
      <c r="AF33" s="71">
        <f t="shared" si="2"/>
        <v>0</v>
      </c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</row>
    <row r="34" spans="1:45" ht="42.75" customHeight="1" x14ac:dyDescent="0.3">
      <c r="A34" s="20">
        <v>7</v>
      </c>
      <c r="B34" s="20" t="s">
        <v>50</v>
      </c>
      <c r="C34" s="100"/>
      <c r="D34" s="101"/>
      <c r="E34" s="83"/>
      <c r="F34" s="84"/>
      <c r="G34" s="79">
        <f>D34*F34</f>
        <v>0</v>
      </c>
      <c r="H34" s="80"/>
      <c r="I34" s="101"/>
      <c r="J34" s="83"/>
      <c r="K34" s="84"/>
      <c r="L34" s="79">
        <f>I34*K34</f>
        <v>0</v>
      </c>
      <c r="M34" s="101"/>
      <c r="N34" s="83"/>
      <c r="O34" s="84"/>
      <c r="P34" s="79">
        <f>M34*O34</f>
        <v>0</v>
      </c>
      <c r="Q34" s="101"/>
      <c r="R34" s="83"/>
      <c r="S34" s="84"/>
      <c r="T34" s="79">
        <f>Q34*S34</f>
        <v>0</v>
      </c>
      <c r="U34" s="101"/>
      <c r="V34" s="83"/>
      <c r="W34" s="84"/>
      <c r="X34" s="79">
        <f>U34*W34</f>
        <v>0</v>
      </c>
      <c r="Y34" s="104">
        <f t="shared" si="0"/>
        <v>0</v>
      </c>
      <c r="Z34" s="105">
        <f t="shared" si="1"/>
        <v>0</v>
      </c>
      <c r="AA34" s="22"/>
      <c r="AB34" s="101"/>
      <c r="AC34" s="83"/>
      <c r="AD34" s="84"/>
      <c r="AE34" s="79">
        <f>AB34*AD34</f>
        <v>0</v>
      </c>
      <c r="AF34" s="105">
        <f t="shared" si="2"/>
        <v>0</v>
      </c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1:45" ht="42.75" customHeight="1" x14ac:dyDescent="0.3">
      <c r="A35" s="20">
        <v>7.1</v>
      </c>
      <c r="B35" s="20"/>
      <c r="C35" s="100"/>
      <c r="D35" s="101"/>
      <c r="E35" s="83"/>
      <c r="F35" s="84"/>
      <c r="G35" s="79">
        <f>D35*F35</f>
        <v>0</v>
      </c>
      <c r="H35" s="80"/>
      <c r="I35" s="101"/>
      <c r="J35" s="83"/>
      <c r="K35" s="84"/>
      <c r="L35" s="79">
        <f>I35*K35</f>
        <v>0</v>
      </c>
      <c r="M35" s="101"/>
      <c r="N35" s="83"/>
      <c r="O35" s="84"/>
      <c r="P35" s="79">
        <f>M35*O35</f>
        <v>0</v>
      </c>
      <c r="Q35" s="101"/>
      <c r="R35" s="83"/>
      <c r="S35" s="84"/>
      <c r="T35" s="79">
        <f>Q35*S35</f>
        <v>0</v>
      </c>
      <c r="U35" s="101"/>
      <c r="V35" s="83"/>
      <c r="W35" s="84"/>
      <c r="X35" s="79">
        <f>U35*W35</f>
        <v>0</v>
      </c>
      <c r="Y35" s="104">
        <f t="shared" si="0"/>
        <v>0</v>
      </c>
      <c r="Z35" s="105">
        <f t="shared" si="1"/>
        <v>0</v>
      </c>
      <c r="AA35" s="22"/>
      <c r="AB35" s="101"/>
      <c r="AC35" s="83"/>
      <c r="AD35" s="84"/>
      <c r="AE35" s="79">
        <f>AB35*AD35</f>
        <v>0</v>
      </c>
      <c r="AF35" s="105">
        <f t="shared" si="2"/>
        <v>0</v>
      </c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1:45" ht="42.75" customHeight="1" x14ac:dyDescent="0.3">
      <c r="A36" s="20">
        <v>7.2</v>
      </c>
      <c r="B36" s="20"/>
      <c r="C36" s="100"/>
      <c r="D36" s="90"/>
      <c r="E36" s="91"/>
      <c r="F36" s="92"/>
      <c r="G36" s="79">
        <f>D36*F36</f>
        <v>0</v>
      </c>
      <c r="H36" s="80"/>
      <c r="I36" s="90"/>
      <c r="J36" s="91"/>
      <c r="K36" s="92"/>
      <c r="L36" s="79">
        <f>I36*K36</f>
        <v>0</v>
      </c>
      <c r="M36" s="90"/>
      <c r="N36" s="91"/>
      <c r="O36" s="92"/>
      <c r="P36" s="79">
        <f>M36*O36</f>
        <v>0</v>
      </c>
      <c r="Q36" s="90"/>
      <c r="R36" s="91"/>
      <c r="S36" s="92"/>
      <c r="T36" s="79">
        <f>Q36*S36</f>
        <v>0</v>
      </c>
      <c r="U36" s="90"/>
      <c r="V36" s="91"/>
      <c r="W36" s="92"/>
      <c r="X36" s="79">
        <f>U36*W36</f>
        <v>0</v>
      </c>
      <c r="Y36" s="104">
        <f t="shared" si="0"/>
        <v>0</v>
      </c>
      <c r="Z36" s="105">
        <f t="shared" si="1"/>
        <v>0</v>
      </c>
      <c r="AA36" s="22"/>
      <c r="AB36" s="90"/>
      <c r="AC36" s="91"/>
      <c r="AD36" s="92"/>
      <c r="AE36" s="79">
        <f>AB36*AD36</f>
        <v>0</v>
      </c>
      <c r="AF36" s="105">
        <f t="shared" si="2"/>
        <v>0</v>
      </c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</row>
    <row r="37" spans="1:45" ht="42.75" customHeight="1" x14ac:dyDescent="0.3">
      <c r="A37" s="20">
        <v>7.3</v>
      </c>
      <c r="B37" s="20"/>
      <c r="C37" s="100"/>
      <c r="D37" s="90"/>
      <c r="E37" s="91"/>
      <c r="F37" s="92"/>
      <c r="G37" s="79">
        <f>D37*F37</f>
        <v>0</v>
      </c>
      <c r="H37" s="80"/>
      <c r="I37" s="90"/>
      <c r="J37" s="91"/>
      <c r="K37" s="92"/>
      <c r="L37" s="79">
        <f>I37*K37</f>
        <v>0</v>
      </c>
      <c r="M37" s="90"/>
      <c r="N37" s="91"/>
      <c r="O37" s="92"/>
      <c r="P37" s="79">
        <f>M37*O37</f>
        <v>0</v>
      </c>
      <c r="Q37" s="90"/>
      <c r="R37" s="91"/>
      <c r="S37" s="92"/>
      <c r="T37" s="79">
        <f>Q37*S37</f>
        <v>0</v>
      </c>
      <c r="U37" s="90"/>
      <c r="V37" s="91"/>
      <c r="W37" s="92"/>
      <c r="X37" s="79">
        <f>U37*W37</f>
        <v>0</v>
      </c>
      <c r="Y37" s="104">
        <f t="shared" si="0"/>
        <v>0</v>
      </c>
      <c r="Z37" s="105">
        <f t="shared" si="1"/>
        <v>0</v>
      </c>
      <c r="AA37" s="22"/>
      <c r="AB37" s="90"/>
      <c r="AC37" s="91"/>
      <c r="AD37" s="92"/>
      <c r="AE37" s="79">
        <f>AB37*AD37</f>
        <v>0</v>
      </c>
      <c r="AF37" s="105">
        <f t="shared" si="2"/>
        <v>0</v>
      </c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1:45" ht="42.75" customHeight="1" x14ac:dyDescent="0.3">
      <c r="A38" s="20">
        <v>7.4</v>
      </c>
      <c r="B38" s="20"/>
      <c r="C38" s="100"/>
      <c r="D38" s="90"/>
      <c r="E38" s="91"/>
      <c r="F38" s="92"/>
      <c r="G38" s="79">
        <f>D38*F38</f>
        <v>0</v>
      </c>
      <c r="H38" s="80"/>
      <c r="I38" s="90"/>
      <c r="J38" s="91"/>
      <c r="K38" s="92"/>
      <c r="L38" s="79">
        <f>I38*K38</f>
        <v>0</v>
      </c>
      <c r="M38" s="90"/>
      <c r="N38" s="91"/>
      <c r="O38" s="92"/>
      <c r="P38" s="79">
        <f>M38*O38</f>
        <v>0</v>
      </c>
      <c r="Q38" s="90"/>
      <c r="R38" s="91"/>
      <c r="S38" s="92"/>
      <c r="T38" s="79">
        <f>Q38*S38</f>
        <v>0</v>
      </c>
      <c r="U38" s="90"/>
      <c r="V38" s="91"/>
      <c r="W38" s="92"/>
      <c r="X38" s="79">
        <f>U38*W38</f>
        <v>0</v>
      </c>
      <c r="Y38" s="104">
        <f t="shared" si="0"/>
        <v>0</v>
      </c>
      <c r="Z38" s="105">
        <f t="shared" si="1"/>
        <v>0</v>
      </c>
      <c r="AA38" s="22"/>
      <c r="AB38" s="90"/>
      <c r="AC38" s="91"/>
      <c r="AD38" s="92"/>
      <c r="AE38" s="79">
        <f>AB38*AD38</f>
        <v>0</v>
      </c>
      <c r="AF38" s="105">
        <f t="shared" si="2"/>
        <v>0</v>
      </c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1:45" ht="42.75" customHeight="1" x14ac:dyDescent="0.3">
      <c r="A39" s="20"/>
      <c r="B39" s="20"/>
      <c r="C39" s="64" t="s">
        <v>25</v>
      </c>
      <c r="D39" s="106"/>
      <c r="E39" s="107"/>
      <c r="F39" s="108"/>
      <c r="G39" s="68">
        <f>SUM(G34:G38)</f>
        <v>0</v>
      </c>
      <c r="H39" s="109"/>
      <c r="I39" s="106"/>
      <c r="J39" s="107"/>
      <c r="K39" s="108"/>
      <c r="L39" s="68">
        <f>SUM(L34:L38)</f>
        <v>0</v>
      </c>
      <c r="M39" s="106"/>
      <c r="N39" s="107"/>
      <c r="O39" s="108"/>
      <c r="P39" s="68">
        <f>SUM(P34:P38)</f>
        <v>0</v>
      </c>
      <c r="Q39" s="106"/>
      <c r="R39" s="107"/>
      <c r="S39" s="108"/>
      <c r="T39" s="68">
        <f>SUM(T34:T38)</f>
        <v>0</v>
      </c>
      <c r="U39" s="106"/>
      <c r="V39" s="107"/>
      <c r="W39" s="108"/>
      <c r="X39" s="68">
        <f>SUM(X34:X38)</f>
        <v>0</v>
      </c>
      <c r="Y39" s="70">
        <f t="shared" si="0"/>
        <v>0</v>
      </c>
      <c r="Z39" s="71">
        <f t="shared" si="1"/>
        <v>0</v>
      </c>
      <c r="AA39" s="22"/>
      <c r="AB39" s="106"/>
      <c r="AC39" s="107"/>
      <c r="AD39" s="108"/>
      <c r="AE39" s="68">
        <f>SUM(AE34:AE38)</f>
        <v>0</v>
      </c>
      <c r="AF39" s="71">
        <f t="shared" si="2"/>
        <v>0</v>
      </c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1:45" s="116" customFormat="1" ht="42.75" customHeight="1" x14ac:dyDescent="0.3">
      <c r="A40" s="20">
        <v>8</v>
      </c>
      <c r="B40" s="20" t="s">
        <v>27</v>
      </c>
      <c r="C40" s="110"/>
      <c r="D40" s="111"/>
      <c r="E40" s="112"/>
      <c r="F40" s="113"/>
      <c r="G40" s="102">
        <v>0</v>
      </c>
      <c r="H40" s="114"/>
      <c r="I40" s="111"/>
      <c r="J40" s="112"/>
      <c r="K40" s="113"/>
      <c r="L40" s="102">
        <v>0</v>
      </c>
      <c r="M40" s="111"/>
      <c r="N40" s="112"/>
      <c r="O40" s="113"/>
      <c r="P40" s="58">
        <v>0</v>
      </c>
      <c r="Q40" s="111"/>
      <c r="R40" s="112"/>
      <c r="S40" s="113"/>
      <c r="T40" s="58">
        <v>0</v>
      </c>
      <c r="U40" s="111"/>
      <c r="V40" s="112"/>
      <c r="W40" s="113"/>
      <c r="X40" s="58">
        <v>0</v>
      </c>
      <c r="Y40" s="58">
        <v>0</v>
      </c>
      <c r="Z40" s="58">
        <v>0</v>
      </c>
      <c r="AA40" s="115"/>
      <c r="AB40" s="111"/>
      <c r="AC40" s="112"/>
      <c r="AD40" s="113"/>
      <c r="AE40" s="58">
        <f t="shared" ref="AE40:AF43" si="5">AB40*AD40</f>
        <v>0</v>
      </c>
      <c r="AF40" s="58">
        <f t="shared" si="5"/>
        <v>0</v>
      </c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</row>
    <row r="41" spans="1:45" s="116" customFormat="1" ht="42.75" customHeight="1" x14ac:dyDescent="0.3">
      <c r="A41" s="20">
        <v>8.1</v>
      </c>
      <c r="B41" s="20"/>
      <c r="C41" s="110"/>
      <c r="D41" s="111"/>
      <c r="E41" s="112"/>
      <c r="F41" s="113"/>
      <c r="G41" s="102">
        <v>0</v>
      </c>
      <c r="H41" s="114"/>
      <c r="I41" s="111"/>
      <c r="J41" s="112"/>
      <c r="K41" s="113"/>
      <c r="L41" s="102">
        <v>0</v>
      </c>
      <c r="M41" s="111"/>
      <c r="N41" s="112"/>
      <c r="O41" s="113"/>
      <c r="P41" s="58">
        <v>0</v>
      </c>
      <c r="Q41" s="111"/>
      <c r="R41" s="112"/>
      <c r="S41" s="113"/>
      <c r="T41" s="58">
        <v>0</v>
      </c>
      <c r="U41" s="111"/>
      <c r="V41" s="112"/>
      <c r="W41" s="113"/>
      <c r="X41" s="58">
        <v>0</v>
      </c>
      <c r="Y41" s="58">
        <v>0</v>
      </c>
      <c r="Z41" s="58">
        <v>0</v>
      </c>
      <c r="AA41" s="115"/>
      <c r="AB41" s="111"/>
      <c r="AC41" s="112"/>
      <c r="AD41" s="113"/>
      <c r="AE41" s="58">
        <f t="shared" si="5"/>
        <v>0</v>
      </c>
      <c r="AF41" s="58">
        <f t="shared" si="5"/>
        <v>0</v>
      </c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</row>
    <row r="42" spans="1:45" s="116" customFormat="1" ht="42.75" customHeight="1" x14ac:dyDescent="0.3">
      <c r="A42" s="20">
        <v>8.1999999999999993</v>
      </c>
      <c r="B42" s="20"/>
      <c r="C42" s="110"/>
      <c r="D42" s="111"/>
      <c r="E42" s="112"/>
      <c r="F42" s="113"/>
      <c r="G42" s="102">
        <v>0</v>
      </c>
      <c r="H42" s="114"/>
      <c r="I42" s="111"/>
      <c r="J42" s="112"/>
      <c r="K42" s="113"/>
      <c r="L42" s="102">
        <v>0</v>
      </c>
      <c r="M42" s="111"/>
      <c r="N42" s="112"/>
      <c r="O42" s="113"/>
      <c r="P42" s="58">
        <v>0</v>
      </c>
      <c r="Q42" s="111"/>
      <c r="R42" s="112"/>
      <c r="S42" s="113"/>
      <c r="T42" s="58">
        <v>0</v>
      </c>
      <c r="U42" s="111"/>
      <c r="V42" s="112"/>
      <c r="W42" s="113"/>
      <c r="X42" s="58">
        <v>0</v>
      </c>
      <c r="Y42" s="58">
        <v>0</v>
      </c>
      <c r="Z42" s="58">
        <v>0</v>
      </c>
      <c r="AA42" s="115"/>
      <c r="AB42" s="111"/>
      <c r="AC42" s="112"/>
      <c r="AD42" s="113"/>
      <c r="AE42" s="58">
        <f t="shared" si="5"/>
        <v>0</v>
      </c>
      <c r="AF42" s="58">
        <f t="shared" si="5"/>
        <v>0</v>
      </c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</row>
    <row r="43" spans="1:45" s="116" customFormat="1" ht="42.75" customHeight="1" x14ac:dyDescent="0.3">
      <c r="A43" s="20">
        <v>8.3000000000000007</v>
      </c>
      <c r="B43" s="20"/>
      <c r="C43" s="110"/>
      <c r="D43" s="111"/>
      <c r="E43" s="112"/>
      <c r="F43" s="113"/>
      <c r="G43" s="102">
        <v>0</v>
      </c>
      <c r="H43" s="114"/>
      <c r="I43" s="111"/>
      <c r="J43" s="112"/>
      <c r="K43" s="113"/>
      <c r="L43" s="102">
        <v>0</v>
      </c>
      <c r="M43" s="111"/>
      <c r="N43" s="112"/>
      <c r="O43" s="113"/>
      <c r="P43" s="58">
        <v>0</v>
      </c>
      <c r="Q43" s="111"/>
      <c r="R43" s="112"/>
      <c r="S43" s="113"/>
      <c r="T43" s="58">
        <v>0</v>
      </c>
      <c r="U43" s="111"/>
      <c r="V43" s="112"/>
      <c r="W43" s="113"/>
      <c r="X43" s="58">
        <v>0</v>
      </c>
      <c r="Y43" s="58">
        <v>0</v>
      </c>
      <c r="Z43" s="58">
        <v>0</v>
      </c>
      <c r="AA43" s="115"/>
      <c r="AB43" s="111"/>
      <c r="AC43" s="112"/>
      <c r="AD43" s="113"/>
      <c r="AE43" s="58">
        <f t="shared" si="5"/>
        <v>0</v>
      </c>
      <c r="AF43" s="58">
        <f t="shared" si="5"/>
        <v>0</v>
      </c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</row>
    <row r="44" spans="1:45" ht="42.75" customHeight="1" x14ac:dyDescent="0.3">
      <c r="A44" s="20"/>
      <c r="B44" s="20"/>
      <c r="C44" s="64" t="s">
        <v>25</v>
      </c>
      <c r="D44" s="97"/>
      <c r="E44" s="98"/>
      <c r="F44" s="99"/>
      <c r="G44" s="68">
        <f>SUM(G40:G43)</f>
        <v>0</v>
      </c>
      <c r="H44" s="69"/>
      <c r="I44" s="97"/>
      <c r="J44" s="98"/>
      <c r="K44" s="99"/>
      <c r="L44" s="68">
        <f>SUM(L40:L43)</f>
        <v>0</v>
      </c>
      <c r="M44" s="97"/>
      <c r="N44" s="98"/>
      <c r="O44" s="99"/>
      <c r="P44" s="68">
        <f>SUM(P40:P43)</f>
        <v>0</v>
      </c>
      <c r="Q44" s="97"/>
      <c r="R44" s="98"/>
      <c r="S44" s="99"/>
      <c r="T44" s="68">
        <f>SUM(T40:T43)</f>
        <v>0</v>
      </c>
      <c r="U44" s="97"/>
      <c r="V44" s="98"/>
      <c r="W44" s="99"/>
      <c r="X44" s="68">
        <f>SUM(X40:X43)</f>
        <v>0</v>
      </c>
      <c r="Y44" s="70">
        <f>L44+P44+T44+X44</f>
        <v>0</v>
      </c>
      <c r="Z44" s="71">
        <f>G44-Y44</f>
        <v>0</v>
      </c>
      <c r="AA44" s="22"/>
      <c r="AB44" s="97"/>
      <c r="AC44" s="98"/>
      <c r="AD44" s="99"/>
      <c r="AE44" s="68">
        <f>SUM(AE40:AE43)</f>
        <v>0</v>
      </c>
      <c r="AF44" s="71">
        <f>G44-AE44</f>
        <v>0</v>
      </c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45" ht="42.75" customHeight="1" x14ac:dyDescent="0.3">
      <c r="A45" s="20">
        <v>9</v>
      </c>
      <c r="B45" s="20" t="s">
        <v>45</v>
      </c>
      <c r="C45" s="100"/>
      <c r="D45" s="101"/>
      <c r="E45" s="83"/>
      <c r="F45" s="84"/>
      <c r="G45" s="79">
        <v>0</v>
      </c>
      <c r="H45" s="80"/>
      <c r="I45" s="101"/>
      <c r="J45" s="83"/>
      <c r="K45" s="84"/>
      <c r="L45" s="79">
        <f>I45*K45</f>
        <v>0</v>
      </c>
      <c r="M45" s="101"/>
      <c r="N45" s="83"/>
      <c r="O45" s="117"/>
      <c r="P45" s="58">
        <v>0</v>
      </c>
      <c r="Q45" s="101"/>
      <c r="R45" s="83"/>
      <c r="S45" s="117"/>
      <c r="T45" s="58">
        <v>0</v>
      </c>
      <c r="U45" s="118"/>
      <c r="V45" s="119"/>
      <c r="W45" s="120"/>
      <c r="X45" s="58">
        <f>U45*W45</f>
        <v>0</v>
      </c>
      <c r="Y45" s="58">
        <f t="shared" si="0"/>
        <v>0</v>
      </c>
      <c r="Z45" s="58">
        <f t="shared" si="1"/>
        <v>0</v>
      </c>
      <c r="AA45" s="22"/>
      <c r="AB45" s="118"/>
      <c r="AC45" s="119"/>
      <c r="AD45" s="120"/>
      <c r="AE45" s="58">
        <f t="shared" ref="AE45:AF49" si="6">AB45*AD45</f>
        <v>0</v>
      </c>
      <c r="AF45" s="58">
        <f t="shared" si="6"/>
        <v>0</v>
      </c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45" ht="42.75" customHeight="1" x14ac:dyDescent="0.3">
      <c r="A46" s="20">
        <v>9.1</v>
      </c>
      <c r="B46" s="20"/>
      <c r="C46" s="100"/>
      <c r="D46" s="101"/>
      <c r="E46" s="83"/>
      <c r="F46" s="84"/>
      <c r="G46" s="79">
        <v>0</v>
      </c>
      <c r="H46" s="80"/>
      <c r="I46" s="101"/>
      <c r="J46" s="83"/>
      <c r="K46" s="84"/>
      <c r="L46" s="79">
        <f>I46*K46</f>
        <v>0</v>
      </c>
      <c r="M46" s="101"/>
      <c r="N46" s="83"/>
      <c r="O46" s="117"/>
      <c r="P46" s="58">
        <v>0</v>
      </c>
      <c r="Q46" s="101"/>
      <c r="R46" s="83"/>
      <c r="S46" s="117"/>
      <c r="T46" s="58">
        <v>0</v>
      </c>
      <c r="U46" s="118"/>
      <c r="V46" s="119"/>
      <c r="W46" s="120"/>
      <c r="X46" s="58">
        <f>U46*W46</f>
        <v>0</v>
      </c>
      <c r="Y46" s="58">
        <f t="shared" si="0"/>
        <v>0</v>
      </c>
      <c r="Z46" s="58">
        <f t="shared" si="1"/>
        <v>0</v>
      </c>
      <c r="AA46" s="22"/>
      <c r="AB46" s="118"/>
      <c r="AC46" s="119"/>
      <c r="AD46" s="120"/>
      <c r="AE46" s="58">
        <f t="shared" si="6"/>
        <v>0</v>
      </c>
      <c r="AF46" s="58">
        <f t="shared" si="6"/>
        <v>0</v>
      </c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ht="42.75" customHeight="1" x14ac:dyDescent="0.3">
      <c r="A47" s="20">
        <v>9.1999999999999993</v>
      </c>
      <c r="B47" s="20"/>
      <c r="C47" s="100"/>
      <c r="D47" s="101"/>
      <c r="E47" s="83"/>
      <c r="F47" s="84"/>
      <c r="G47" s="79">
        <v>0</v>
      </c>
      <c r="H47" s="80"/>
      <c r="I47" s="101"/>
      <c r="J47" s="83"/>
      <c r="K47" s="84"/>
      <c r="L47" s="79">
        <f>I47*K47</f>
        <v>0</v>
      </c>
      <c r="M47" s="101"/>
      <c r="N47" s="83"/>
      <c r="O47" s="117"/>
      <c r="P47" s="58">
        <v>0</v>
      </c>
      <c r="Q47" s="101"/>
      <c r="R47" s="83"/>
      <c r="S47" s="117"/>
      <c r="T47" s="58">
        <v>0</v>
      </c>
      <c r="U47" s="118"/>
      <c r="V47" s="119"/>
      <c r="W47" s="120"/>
      <c r="X47" s="58">
        <f>U47*W47</f>
        <v>0</v>
      </c>
      <c r="Y47" s="58">
        <f t="shared" si="0"/>
        <v>0</v>
      </c>
      <c r="Z47" s="58">
        <f t="shared" si="1"/>
        <v>0</v>
      </c>
      <c r="AA47" s="22"/>
      <c r="AB47" s="118"/>
      <c r="AC47" s="119"/>
      <c r="AD47" s="120"/>
      <c r="AE47" s="58">
        <f t="shared" si="6"/>
        <v>0</v>
      </c>
      <c r="AF47" s="58">
        <f t="shared" si="6"/>
        <v>0</v>
      </c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</row>
    <row r="48" spans="1:45" ht="42.75" customHeight="1" x14ac:dyDescent="0.3">
      <c r="A48" s="20">
        <v>9.3000000000000007</v>
      </c>
      <c r="B48" s="20"/>
      <c r="C48" s="100"/>
      <c r="D48" s="101"/>
      <c r="E48" s="83"/>
      <c r="F48" s="84"/>
      <c r="G48" s="79">
        <v>0</v>
      </c>
      <c r="H48" s="80"/>
      <c r="I48" s="101"/>
      <c r="J48" s="83"/>
      <c r="K48" s="84"/>
      <c r="L48" s="79">
        <f>I48*K48</f>
        <v>0</v>
      </c>
      <c r="M48" s="101"/>
      <c r="N48" s="83"/>
      <c r="O48" s="117"/>
      <c r="P48" s="58">
        <v>0</v>
      </c>
      <c r="Q48" s="101"/>
      <c r="R48" s="83"/>
      <c r="S48" s="117"/>
      <c r="T48" s="58">
        <v>0</v>
      </c>
      <c r="U48" s="118"/>
      <c r="V48" s="119"/>
      <c r="W48" s="120"/>
      <c r="X48" s="58">
        <f>U48*W48</f>
        <v>0</v>
      </c>
      <c r="Y48" s="58">
        <f t="shared" si="0"/>
        <v>0</v>
      </c>
      <c r="Z48" s="58">
        <f t="shared" si="1"/>
        <v>0</v>
      </c>
      <c r="AA48" s="22"/>
      <c r="AB48" s="118"/>
      <c r="AC48" s="119"/>
      <c r="AD48" s="120"/>
      <c r="AE48" s="58">
        <f t="shared" si="6"/>
        <v>0</v>
      </c>
      <c r="AF48" s="58">
        <f t="shared" si="6"/>
        <v>0</v>
      </c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1:45" ht="42.75" customHeight="1" x14ac:dyDescent="0.3">
      <c r="A49" s="20">
        <v>9.4</v>
      </c>
      <c r="B49" s="20"/>
      <c r="C49" s="100"/>
      <c r="D49" s="101"/>
      <c r="E49" s="83"/>
      <c r="F49" s="84"/>
      <c r="G49" s="79">
        <v>0</v>
      </c>
      <c r="H49" s="80"/>
      <c r="I49" s="101"/>
      <c r="J49" s="83"/>
      <c r="K49" s="84"/>
      <c r="L49" s="79">
        <f>I49*K49</f>
        <v>0</v>
      </c>
      <c r="M49" s="101"/>
      <c r="N49" s="83"/>
      <c r="O49" s="84"/>
      <c r="P49" s="58">
        <v>0</v>
      </c>
      <c r="Q49" s="101"/>
      <c r="R49" s="83"/>
      <c r="S49" s="117"/>
      <c r="T49" s="58">
        <v>0</v>
      </c>
      <c r="U49" s="90"/>
      <c r="V49" s="91"/>
      <c r="W49" s="92"/>
      <c r="X49" s="58">
        <f>U49*W49</f>
        <v>0</v>
      </c>
      <c r="Y49" s="58">
        <f t="shared" si="0"/>
        <v>0</v>
      </c>
      <c r="Z49" s="58">
        <f t="shared" si="1"/>
        <v>0</v>
      </c>
      <c r="AA49" s="22"/>
      <c r="AB49" s="90"/>
      <c r="AC49" s="91"/>
      <c r="AD49" s="92"/>
      <c r="AE49" s="58">
        <f t="shared" si="6"/>
        <v>0</v>
      </c>
      <c r="AF49" s="58">
        <f t="shared" si="6"/>
        <v>0</v>
      </c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1:45" ht="42.75" customHeight="1" thickBot="1" x14ac:dyDescent="0.35">
      <c r="A50" s="25"/>
      <c r="B50" s="25"/>
      <c r="C50" s="121" t="s">
        <v>25</v>
      </c>
      <c r="D50" s="122"/>
      <c r="E50" s="123"/>
      <c r="F50" s="124"/>
      <c r="G50" s="125">
        <f>SUM(G45:G49)</f>
        <v>0</v>
      </c>
      <c r="H50" s="126"/>
      <c r="I50" s="122"/>
      <c r="J50" s="123"/>
      <c r="K50" s="124"/>
      <c r="L50" s="125">
        <f>SUM(L45:L49)</f>
        <v>0</v>
      </c>
      <c r="M50" s="122"/>
      <c r="N50" s="123"/>
      <c r="O50" s="124"/>
      <c r="P50" s="125">
        <f>SUM(P45:P49)</f>
        <v>0</v>
      </c>
      <c r="Q50" s="122"/>
      <c r="R50" s="123"/>
      <c r="S50" s="124"/>
      <c r="T50" s="125">
        <f>SUM(T45:T49)</f>
        <v>0</v>
      </c>
      <c r="U50" s="122"/>
      <c r="V50" s="123"/>
      <c r="W50" s="124"/>
      <c r="X50" s="125">
        <f>SUM(X45:X49)</f>
        <v>0</v>
      </c>
      <c r="Y50" s="127">
        <f>L50+P50+T50+X50</f>
        <v>0</v>
      </c>
      <c r="Z50" s="128">
        <f t="shared" si="1"/>
        <v>0</v>
      </c>
      <c r="AA50" s="22"/>
      <c r="AB50" s="122"/>
      <c r="AC50" s="123"/>
      <c r="AD50" s="124"/>
      <c r="AE50" s="125">
        <f>SUM(AE45:AE49)</f>
        <v>0</v>
      </c>
      <c r="AF50" s="128">
        <f t="shared" si="2"/>
        <v>0</v>
      </c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1:45" ht="42.75" customHeight="1" thickBot="1" x14ac:dyDescent="0.35">
      <c r="A51" s="29"/>
      <c r="B51" s="34"/>
      <c r="C51" s="129"/>
      <c r="D51" s="130"/>
      <c r="E51" s="131"/>
      <c r="F51" s="130"/>
      <c r="G51" s="132"/>
      <c r="H51" s="133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</row>
    <row r="52" spans="1:45" ht="42.75" customHeight="1" thickBot="1" x14ac:dyDescent="0.35">
      <c r="A52" s="755" t="s">
        <v>28</v>
      </c>
      <c r="B52" s="756"/>
      <c r="C52" s="756"/>
      <c r="D52" s="134"/>
      <c r="E52" s="135"/>
      <c r="F52" s="134"/>
      <c r="G52" s="136">
        <f>G12+G15+G18+G23+G28+G33+G39+G44+G50</f>
        <v>0</v>
      </c>
      <c r="H52" s="137"/>
      <c r="I52" s="22"/>
      <c r="J52" s="22"/>
      <c r="K52" s="22"/>
      <c r="L52" s="136">
        <f>L12+L15+L18+L23+L28+L33+L39+L50</f>
        <v>0</v>
      </c>
      <c r="M52" s="22"/>
      <c r="N52" s="22"/>
      <c r="O52" s="22"/>
      <c r="P52" s="136">
        <f>P12+P15+P18+P23+P28+P33+P39+P50</f>
        <v>0</v>
      </c>
      <c r="Q52" s="22"/>
      <c r="R52" s="22"/>
      <c r="S52" s="22"/>
      <c r="T52" s="136">
        <f>T12+T15+T18+T23+T28+T33+T39+T50</f>
        <v>0</v>
      </c>
      <c r="U52" s="22"/>
      <c r="V52" s="22"/>
      <c r="W52" s="22"/>
      <c r="X52" s="136">
        <f>X12+X15+X18+X23+X28+X33+X39+X50</f>
        <v>0</v>
      </c>
      <c r="Y52" s="136">
        <f>Y12+Y15+Y18+Y23+Y28+Y33+Y39+Y50</f>
        <v>0</v>
      </c>
      <c r="Z52" s="136">
        <f>G52-Y52</f>
        <v>0</v>
      </c>
      <c r="AA52" s="22"/>
      <c r="AB52" s="22"/>
      <c r="AC52" s="22"/>
      <c r="AD52" s="22"/>
      <c r="AE52" s="138">
        <f>AE12+AE15+AE18+AE23+AE28+AE33+AE39+AE50</f>
        <v>0</v>
      </c>
      <c r="AF52" s="138">
        <f>G52-AE52</f>
        <v>0</v>
      </c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</row>
    <row r="53" spans="1:45" ht="42.75" customHeight="1" thickBot="1" x14ac:dyDescent="0.35">
      <c r="A53" s="30"/>
      <c r="B53" s="34"/>
      <c r="C53" s="129"/>
      <c r="D53" s="130"/>
      <c r="E53" s="131"/>
      <c r="F53" s="130"/>
      <c r="G53" s="139"/>
      <c r="H53" s="139"/>
      <c r="I53" s="22"/>
      <c r="J53" s="22"/>
      <c r="K53" s="22"/>
      <c r="L53" s="140"/>
      <c r="M53" s="22"/>
      <c r="N53" s="22"/>
      <c r="O53" s="22"/>
      <c r="P53" s="140"/>
      <c r="Q53" s="22"/>
      <c r="R53" s="22"/>
      <c r="S53" s="22"/>
      <c r="T53" s="140"/>
      <c r="U53" s="22"/>
      <c r="V53" s="22"/>
      <c r="W53" s="22"/>
      <c r="X53" s="140"/>
      <c r="Y53" s="140"/>
      <c r="Z53" s="140"/>
      <c r="AA53" s="22"/>
      <c r="AB53" s="22"/>
      <c r="AC53" s="22"/>
      <c r="AD53" s="22"/>
      <c r="AE53" s="140"/>
      <c r="AF53" s="140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</row>
    <row r="54" spans="1:45" ht="42.75" customHeight="1" thickBot="1" x14ac:dyDescent="0.35">
      <c r="A54" s="755" t="s">
        <v>29</v>
      </c>
      <c r="B54" s="756"/>
      <c r="C54" s="756"/>
      <c r="D54" s="141"/>
      <c r="E54" s="142">
        <v>7</v>
      </c>
      <c r="F54" s="143" t="s">
        <v>30</v>
      </c>
      <c r="G54" s="144">
        <f>G52*E54/100</f>
        <v>0</v>
      </c>
      <c r="H54" s="145"/>
      <c r="I54" s="22"/>
      <c r="J54" s="22"/>
      <c r="K54" s="22"/>
      <c r="L54" s="144">
        <f>L52*E54/100</f>
        <v>0</v>
      </c>
      <c r="M54" s="22"/>
      <c r="N54" s="22"/>
      <c r="O54" s="22"/>
      <c r="P54" s="144">
        <f>P52*E54/100</f>
        <v>0</v>
      </c>
      <c r="Q54" s="22"/>
      <c r="R54" s="22"/>
      <c r="S54" s="22"/>
      <c r="T54" s="144">
        <f>T52*E54/100</f>
        <v>0</v>
      </c>
      <c r="U54" s="22"/>
      <c r="V54" s="22"/>
      <c r="W54" s="22"/>
      <c r="X54" s="144">
        <f>X52*E54/100</f>
        <v>0</v>
      </c>
      <c r="Y54" s="144">
        <f>Y52*E54/100</f>
        <v>0</v>
      </c>
      <c r="Z54" s="144">
        <f>G54-Y54</f>
        <v>0</v>
      </c>
      <c r="AA54" s="22"/>
      <c r="AB54" s="22"/>
      <c r="AC54" s="22"/>
      <c r="AD54" s="22"/>
      <c r="AE54" s="146">
        <f>AE52*E54/100</f>
        <v>0</v>
      </c>
      <c r="AF54" s="147">
        <f>G54-AE54</f>
        <v>0</v>
      </c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</row>
    <row r="55" spans="1:45" ht="42.75" customHeight="1" thickBot="1" x14ac:dyDescent="0.35">
      <c r="A55" s="31"/>
      <c r="B55" s="35"/>
      <c r="C55" s="35"/>
      <c r="D55" s="148"/>
      <c r="E55" s="149"/>
      <c r="F55" s="150"/>
      <c r="G55" s="139"/>
      <c r="H55" s="139"/>
      <c r="I55" s="22"/>
      <c r="J55" s="22"/>
      <c r="K55" s="22"/>
      <c r="L55" s="140"/>
      <c r="M55" s="22"/>
      <c r="N55" s="22"/>
      <c r="O55" s="22"/>
      <c r="P55" s="140"/>
      <c r="Q55" s="22"/>
      <c r="R55" s="22"/>
      <c r="S55" s="22"/>
      <c r="T55" s="140"/>
      <c r="U55" s="22"/>
      <c r="V55" s="22"/>
      <c r="W55" s="22"/>
      <c r="X55" s="140"/>
      <c r="Y55" s="140"/>
      <c r="Z55" s="140"/>
      <c r="AA55" s="22"/>
      <c r="AB55" s="22"/>
      <c r="AC55" s="22"/>
      <c r="AD55" s="22"/>
      <c r="AE55" s="140"/>
      <c r="AF55" s="140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</row>
    <row r="56" spans="1:45" ht="42.75" customHeight="1" thickBot="1" x14ac:dyDescent="0.35">
      <c r="A56" s="755" t="s">
        <v>31</v>
      </c>
      <c r="B56" s="756"/>
      <c r="C56" s="756"/>
      <c r="D56" s="134"/>
      <c r="E56" s="135"/>
      <c r="F56" s="134"/>
      <c r="G56" s="151">
        <f>G52+G54</f>
        <v>0</v>
      </c>
      <c r="H56" s="152"/>
      <c r="I56" s="22"/>
      <c r="J56" s="22"/>
      <c r="K56" s="22"/>
      <c r="L56" s="151">
        <f>L52+L54</f>
        <v>0</v>
      </c>
      <c r="M56" s="22"/>
      <c r="N56" s="22"/>
      <c r="O56" s="22"/>
      <c r="P56" s="151">
        <f>P52+P54</f>
        <v>0</v>
      </c>
      <c r="Q56" s="22"/>
      <c r="R56" s="22"/>
      <c r="S56" s="22"/>
      <c r="T56" s="151">
        <f>T52+T54</f>
        <v>0</v>
      </c>
      <c r="U56" s="22"/>
      <c r="V56" s="22"/>
      <c r="W56" s="22"/>
      <c r="X56" s="151">
        <f>X52+X54</f>
        <v>0</v>
      </c>
      <c r="Y56" s="151">
        <f>Y52+Y54</f>
        <v>0</v>
      </c>
      <c r="Z56" s="151">
        <f>G56-Y56</f>
        <v>0</v>
      </c>
      <c r="AA56" s="22"/>
      <c r="AB56" s="22"/>
      <c r="AC56" s="22"/>
      <c r="AD56" s="22"/>
      <c r="AE56" s="153">
        <f>AE52+AE54</f>
        <v>0</v>
      </c>
      <c r="AF56" s="153">
        <f>G56-AE56</f>
        <v>0</v>
      </c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</row>
    <row r="57" spans="1:45" ht="42.75" customHeight="1" x14ac:dyDescent="0.3">
      <c r="A57" s="32"/>
      <c r="B57" s="32"/>
      <c r="C57" s="32"/>
      <c r="D57" s="154"/>
      <c r="E57" s="155"/>
      <c r="F57" s="33"/>
      <c r="G57" s="156"/>
      <c r="H57" s="156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</row>
    <row r="58" spans="1:45" ht="99.75" customHeight="1" x14ac:dyDescent="0.3">
      <c r="A58" s="6" t="s">
        <v>32</v>
      </c>
      <c r="B58" s="36" t="s">
        <v>48</v>
      </c>
      <c r="C58" s="757" t="s">
        <v>93</v>
      </c>
      <c r="D58" s="758"/>
      <c r="E58" s="758"/>
      <c r="F58" s="758"/>
      <c r="G58" s="758"/>
      <c r="H58" s="758"/>
      <c r="I58" s="75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</row>
    <row r="59" spans="1:45" ht="42.75" customHeight="1" x14ac:dyDescent="0.3">
      <c r="A59" s="6"/>
      <c r="B59" s="6"/>
      <c r="C59" s="157"/>
      <c r="D59" s="759"/>
      <c r="E59" s="759"/>
      <c r="F59" s="759"/>
      <c r="G59" s="158"/>
      <c r="H59" s="159"/>
      <c r="I59" s="36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 ht="42.75" customHeight="1" x14ac:dyDescent="0.3">
      <c r="A60" s="6"/>
      <c r="B60" s="6"/>
      <c r="C60" s="160" t="s">
        <v>33</v>
      </c>
      <c r="D60" s="753" t="s">
        <v>34</v>
      </c>
      <c r="E60" s="754"/>
      <c r="F60" s="754"/>
      <c r="G60" s="160" t="s">
        <v>35</v>
      </c>
      <c r="H60" s="160"/>
      <c r="I60" s="36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</sheetData>
  <mergeCells count="29">
    <mergeCell ref="D60:F60"/>
    <mergeCell ref="A52:C52"/>
    <mergeCell ref="A54:C54"/>
    <mergeCell ref="A56:C56"/>
    <mergeCell ref="C58:I58"/>
    <mergeCell ref="D59:F59"/>
    <mergeCell ref="Z7:Z9"/>
    <mergeCell ref="AB7:AE7"/>
    <mergeCell ref="AF7:AF9"/>
    <mergeCell ref="D8:G8"/>
    <mergeCell ref="I8:L8"/>
    <mergeCell ref="M8:P8"/>
    <mergeCell ref="Q8:T8"/>
    <mergeCell ref="U8:X8"/>
    <mergeCell ref="AB8:AE8"/>
    <mergeCell ref="D7:G7"/>
    <mergeCell ref="I7:L7"/>
    <mergeCell ref="M7:P7"/>
    <mergeCell ref="Q7:T7"/>
    <mergeCell ref="U7:X7"/>
    <mergeCell ref="Y7:Y9"/>
    <mergeCell ref="C1:D1"/>
    <mergeCell ref="D5:G5"/>
    <mergeCell ref="D6:G6"/>
    <mergeCell ref="A2:B2"/>
    <mergeCell ref="A3:B3"/>
    <mergeCell ref="A4:B4"/>
    <mergeCell ref="A5:B5"/>
    <mergeCell ref="A6:B6"/>
  </mergeCells>
  <pageMargins left="0.25" right="0.25" top="0.75" bottom="0.75" header="0.3" footer="0.3"/>
  <pageSetup scale="25" fitToWidth="0" orientation="portrait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G63"/>
  <sheetViews>
    <sheetView view="pageBreakPreview" topLeftCell="A41" zoomScale="60" zoomScaleNormal="75" workbookViewId="0">
      <selection activeCell="C52" sqref="C52"/>
    </sheetView>
  </sheetViews>
  <sheetFormatPr defaultRowHeight="42.75" customHeight="1" x14ac:dyDescent="0.3"/>
  <cols>
    <col min="1" max="1" width="10.42578125" style="5" customWidth="1"/>
    <col min="2" max="2" width="23.42578125" style="5" customWidth="1"/>
    <col min="3" max="3" width="67.85546875" style="5" customWidth="1"/>
    <col min="4" max="4" width="8.28515625" style="5" customWidth="1"/>
    <col min="5" max="5" width="13.28515625" style="5" customWidth="1"/>
    <col min="6" max="6" width="8.7109375" style="5" customWidth="1"/>
    <col min="7" max="7" width="19.42578125" style="5" customWidth="1"/>
    <col min="8" max="8" width="36.7109375" style="5" customWidth="1"/>
    <col min="9" max="9" width="9.7109375" style="5" hidden="1" customWidth="1"/>
    <col min="10" max="10" width="10" style="5" hidden="1" customWidth="1"/>
    <col min="11" max="11" width="8.7109375" style="5" hidden="1" customWidth="1"/>
    <col min="12" max="12" width="10.7109375" style="5" hidden="1" customWidth="1"/>
    <col min="13" max="13" width="8.5703125" style="5" hidden="1" customWidth="1"/>
    <col min="14" max="14" width="10.42578125" style="5" hidden="1" customWidth="1"/>
    <col min="15" max="15" width="9.7109375" style="5" hidden="1" customWidth="1"/>
    <col min="16" max="16" width="10.7109375" style="5" hidden="1" customWidth="1"/>
    <col min="17" max="17" width="9.5703125" style="5" hidden="1" customWidth="1"/>
    <col min="18" max="18" width="9.85546875" style="5" hidden="1" customWidth="1"/>
    <col min="19" max="19" width="8.7109375" style="5" hidden="1" customWidth="1"/>
    <col min="20" max="20" width="10.7109375" style="5" hidden="1" customWidth="1"/>
    <col min="21" max="21" width="9.5703125" style="5" hidden="1" customWidth="1"/>
    <col min="22" max="22" width="9.85546875" style="5" hidden="1" customWidth="1"/>
    <col min="23" max="23" width="8.7109375" style="5" hidden="1" customWidth="1"/>
    <col min="24" max="24" width="10.7109375" style="5" hidden="1" customWidth="1"/>
    <col min="25" max="25" width="16.85546875" style="5" hidden="1" customWidth="1"/>
    <col min="26" max="26" width="31.28515625" style="5" hidden="1" customWidth="1"/>
    <col min="27" max="27" width="4.28515625" style="5" hidden="1" customWidth="1"/>
    <col min="28" max="28" width="9.140625" style="5" hidden="1" customWidth="1"/>
    <col min="29" max="29" width="11.42578125" style="5" hidden="1" customWidth="1"/>
    <col min="30" max="30" width="9.140625" style="5" hidden="1" customWidth="1"/>
    <col min="31" max="31" width="13.140625" style="5" hidden="1" customWidth="1"/>
    <col min="32" max="32" width="30" style="5" hidden="1" customWidth="1"/>
    <col min="33" max="257" width="9.140625" style="5"/>
    <col min="258" max="258" width="17.42578125" style="5" customWidth="1"/>
    <col min="259" max="259" width="67.85546875" style="5" customWidth="1"/>
    <col min="260" max="260" width="8.28515625" style="5" customWidth="1"/>
    <col min="261" max="261" width="10" style="5" customWidth="1"/>
    <col min="262" max="262" width="8.7109375" style="5" customWidth="1"/>
    <col min="263" max="264" width="13.140625" style="5" customWidth="1"/>
    <col min="265" max="265" width="9.7109375" style="5" customWidth="1"/>
    <col min="266" max="266" width="10" style="5" customWidth="1"/>
    <col min="267" max="267" width="8.7109375" style="5" customWidth="1"/>
    <col min="268" max="268" width="10.7109375" style="5" customWidth="1"/>
    <col min="269" max="269" width="8.5703125" style="5" customWidth="1"/>
    <col min="270" max="270" width="10.42578125" style="5" customWidth="1"/>
    <col min="271" max="272" width="9.7109375" style="5" customWidth="1"/>
    <col min="273" max="273" width="9.5703125" style="5" customWidth="1"/>
    <col min="274" max="274" width="9.85546875" style="5" customWidth="1"/>
    <col min="275" max="275" width="8.7109375" style="5" customWidth="1"/>
    <col min="276" max="276" width="10.7109375" style="5" customWidth="1"/>
    <col min="277" max="277" width="9.5703125" style="5" customWidth="1"/>
    <col min="278" max="278" width="9.85546875" style="5" customWidth="1"/>
    <col min="279" max="279" width="8.7109375" style="5" customWidth="1"/>
    <col min="280" max="280" width="10.7109375" style="5" customWidth="1"/>
    <col min="281" max="281" width="16.85546875" style="5" customWidth="1"/>
    <col min="282" max="282" width="14.85546875" style="5" customWidth="1"/>
    <col min="283" max="283" width="4.28515625" style="5" customWidth="1"/>
    <col min="284" max="284" width="9.140625" style="5"/>
    <col min="285" max="285" width="11.42578125" style="5" customWidth="1"/>
    <col min="286" max="286" width="9.140625" style="5"/>
    <col min="287" max="287" width="13.140625" style="5" customWidth="1"/>
    <col min="288" max="288" width="14.85546875" style="5" customWidth="1"/>
    <col min="289" max="513" width="9.140625" style="5"/>
    <col min="514" max="514" width="17.42578125" style="5" customWidth="1"/>
    <col min="515" max="515" width="67.85546875" style="5" customWidth="1"/>
    <col min="516" max="516" width="8.28515625" style="5" customWidth="1"/>
    <col min="517" max="517" width="10" style="5" customWidth="1"/>
    <col min="518" max="518" width="8.7109375" style="5" customWidth="1"/>
    <col min="519" max="520" width="13.140625" style="5" customWidth="1"/>
    <col min="521" max="521" width="9.7109375" style="5" customWidth="1"/>
    <col min="522" max="522" width="10" style="5" customWidth="1"/>
    <col min="523" max="523" width="8.7109375" style="5" customWidth="1"/>
    <col min="524" max="524" width="10.7109375" style="5" customWidth="1"/>
    <col min="525" max="525" width="8.5703125" style="5" customWidth="1"/>
    <col min="526" max="526" width="10.42578125" style="5" customWidth="1"/>
    <col min="527" max="528" width="9.7109375" style="5" customWidth="1"/>
    <col min="529" max="529" width="9.5703125" style="5" customWidth="1"/>
    <col min="530" max="530" width="9.85546875" style="5" customWidth="1"/>
    <col min="531" max="531" width="8.7109375" style="5" customWidth="1"/>
    <col min="532" max="532" width="10.7109375" style="5" customWidth="1"/>
    <col min="533" max="533" width="9.5703125" style="5" customWidth="1"/>
    <col min="534" max="534" width="9.85546875" style="5" customWidth="1"/>
    <col min="535" max="535" width="8.7109375" style="5" customWidth="1"/>
    <col min="536" max="536" width="10.7109375" style="5" customWidth="1"/>
    <col min="537" max="537" width="16.85546875" style="5" customWidth="1"/>
    <col min="538" max="538" width="14.85546875" style="5" customWidth="1"/>
    <col min="539" max="539" width="4.28515625" style="5" customWidth="1"/>
    <col min="540" max="540" width="9.140625" style="5"/>
    <col min="541" max="541" width="11.42578125" style="5" customWidth="1"/>
    <col min="542" max="542" width="9.140625" style="5"/>
    <col min="543" max="543" width="13.140625" style="5" customWidth="1"/>
    <col min="544" max="544" width="14.85546875" style="5" customWidth="1"/>
    <col min="545" max="769" width="9.140625" style="5"/>
    <col min="770" max="770" width="17.42578125" style="5" customWidth="1"/>
    <col min="771" max="771" width="67.85546875" style="5" customWidth="1"/>
    <col min="772" max="772" width="8.28515625" style="5" customWidth="1"/>
    <col min="773" max="773" width="10" style="5" customWidth="1"/>
    <col min="774" max="774" width="8.7109375" style="5" customWidth="1"/>
    <col min="775" max="776" width="13.140625" style="5" customWidth="1"/>
    <col min="777" max="777" width="9.7109375" style="5" customWidth="1"/>
    <col min="778" max="778" width="10" style="5" customWidth="1"/>
    <col min="779" max="779" width="8.7109375" style="5" customWidth="1"/>
    <col min="780" max="780" width="10.7109375" style="5" customWidth="1"/>
    <col min="781" max="781" width="8.5703125" style="5" customWidth="1"/>
    <col min="782" max="782" width="10.42578125" style="5" customWidth="1"/>
    <col min="783" max="784" width="9.7109375" style="5" customWidth="1"/>
    <col min="785" max="785" width="9.5703125" style="5" customWidth="1"/>
    <col min="786" max="786" width="9.85546875" style="5" customWidth="1"/>
    <col min="787" max="787" width="8.7109375" style="5" customWidth="1"/>
    <col min="788" max="788" width="10.7109375" style="5" customWidth="1"/>
    <col min="789" max="789" width="9.5703125" style="5" customWidth="1"/>
    <col min="790" max="790" width="9.85546875" style="5" customWidth="1"/>
    <col min="791" max="791" width="8.7109375" style="5" customWidth="1"/>
    <col min="792" max="792" width="10.7109375" style="5" customWidth="1"/>
    <col min="793" max="793" width="16.85546875" style="5" customWidth="1"/>
    <col min="794" max="794" width="14.85546875" style="5" customWidth="1"/>
    <col min="795" max="795" width="4.28515625" style="5" customWidth="1"/>
    <col min="796" max="796" width="9.140625" style="5"/>
    <col min="797" max="797" width="11.42578125" style="5" customWidth="1"/>
    <col min="798" max="798" width="9.140625" style="5"/>
    <col min="799" max="799" width="13.140625" style="5" customWidth="1"/>
    <col min="800" max="800" width="14.85546875" style="5" customWidth="1"/>
    <col min="801" max="1025" width="9.140625" style="5"/>
    <col min="1026" max="1026" width="17.42578125" style="5" customWidth="1"/>
    <col min="1027" max="1027" width="67.85546875" style="5" customWidth="1"/>
    <col min="1028" max="1028" width="8.28515625" style="5" customWidth="1"/>
    <col min="1029" max="1029" width="10" style="5" customWidth="1"/>
    <col min="1030" max="1030" width="8.7109375" style="5" customWidth="1"/>
    <col min="1031" max="1032" width="13.140625" style="5" customWidth="1"/>
    <col min="1033" max="1033" width="9.7109375" style="5" customWidth="1"/>
    <col min="1034" max="1034" width="10" style="5" customWidth="1"/>
    <col min="1035" max="1035" width="8.7109375" style="5" customWidth="1"/>
    <col min="1036" max="1036" width="10.7109375" style="5" customWidth="1"/>
    <col min="1037" max="1037" width="8.5703125" style="5" customWidth="1"/>
    <col min="1038" max="1038" width="10.42578125" style="5" customWidth="1"/>
    <col min="1039" max="1040" width="9.7109375" style="5" customWidth="1"/>
    <col min="1041" max="1041" width="9.5703125" style="5" customWidth="1"/>
    <col min="1042" max="1042" width="9.85546875" style="5" customWidth="1"/>
    <col min="1043" max="1043" width="8.7109375" style="5" customWidth="1"/>
    <col min="1044" max="1044" width="10.7109375" style="5" customWidth="1"/>
    <col min="1045" max="1045" width="9.5703125" style="5" customWidth="1"/>
    <col min="1046" max="1046" width="9.85546875" style="5" customWidth="1"/>
    <col min="1047" max="1047" width="8.7109375" style="5" customWidth="1"/>
    <col min="1048" max="1048" width="10.7109375" style="5" customWidth="1"/>
    <col min="1049" max="1049" width="16.85546875" style="5" customWidth="1"/>
    <col min="1050" max="1050" width="14.85546875" style="5" customWidth="1"/>
    <col min="1051" max="1051" width="4.28515625" style="5" customWidth="1"/>
    <col min="1052" max="1052" width="9.140625" style="5"/>
    <col min="1053" max="1053" width="11.42578125" style="5" customWidth="1"/>
    <col min="1054" max="1054" width="9.140625" style="5"/>
    <col min="1055" max="1055" width="13.140625" style="5" customWidth="1"/>
    <col min="1056" max="1056" width="14.85546875" style="5" customWidth="1"/>
    <col min="1057" max="1281" width="9.140625" style="5"/>
    <col min="1282" max="1282" width="17.42578125" style="5" customWidth="1"/>
    <col min="1283" max="1283" width="67.85546875" style="5" customWidth="1"/>
    <col min="1284" max="1284" width="8.28515625" style="5" customWidth="1"/>
    <col min="1285" max="1285" width="10" style="5" customWidth="1"/>
    <col min="1286" max="1286" width="8.7109375" style="5" customWidth="1"/>
    <col min="1287" max="1288" width="13.140625" style="5" customWidth="1"/>
    <col min="1289" max="1289" width="9.7109375" style="5" customWidth="1"/>
    <col min="1290" max="1290" width="10" style="5" customWidth="1"/>
    <col min="1291" max="1291" width="8.7109375" style="5" customWidth="1"/>
    <col min="1292" max="1292" width="10.7109375" style="5" customWidth="1"/>
    <col min="1293" max="1293" width="8.5703125" style="5" customWidth="1"/>
    <col min="1294" max="1294" width="10.42578125" style="5" customWidth="1"/>
    <col min="1295" max="1296" width="9.7109375" style="5" customWidth="1"/>
    <col min="1297" max="1297" width="9.5703125" style="5" customWidth="1"/>
    <col min="1298" max="1298" width="9.85546875" style="5" customWidth="1"/>
    <col min="1299" max="1299" width="8.7109375" style="5" customWidth="1"/>
    <col min="1300" max="1300" width="10.7109375" style="5" customWidth="1"/>
    <col min="1301" max="1301" width="9.5703125" style="5" customWidth="1"/>
    <col min="1302" max="1302" width="9.85546875" style="5" customWidth="1"/>
    <col min="1303" max="1303" width="8.7109375" style="5" customWidth="1"/>
    <col min="1304" max="1304" width="10.7109375" style="5" customWidth="1"/>
    <col min="1305" max="1305" width="16.85546875" style="5" customWidth="1"/>
    <col min="1306" max="1306" width="14.85546875" style="5" customWidth="1"/>
    <col min="1307" max="1307" width="4.28515625" style="5" customWidth="1"/>
    <col min="1308" max="1308" width="9.140625" style="5"/>
    <col min="1309" max="1309" width="11.42578125" style="5" customWidth="1"/>
    <col min="1310" max="1310" width="9.140625" style="5"/>
    <col min="1311" max="1311" width="13.140625" style="5" customWidth="1"/>
    <col min="1312" max="1312" width="14.85546875" style="5" customWidth="1"/>
    <col min="1313" max="1537" width="9.140625" style="5"/>
    <col min="1538" max="1538" width="17.42578125" style="5" customWidth="1"/>
    <col min="1539" max="1539" width="67.85546875" style="5" customWidth="1"/>
    <col min="1540" max="1540" width="8.28515625" style="5" customWidth="1"/>
    <col min="1541" max="1541" width="10" style="5" customWidth="1"/>
    <col min="1542" max="1542" width="8.7109375" style="5" customWidth="1"/>
    <col min="1543" max="1544" width="13.140625" style="5" customWidth="1"/>
    <col min="1545" max="1545" width="9.7109375" style="5" customWidth="1"/>
    <col min="1546" max="1546" width="10" style="5" customWidth="1"/>
    <col min="1547" max="1547" width="8.7109375" style="5" customWidth="1"/>
    <col min="1548" max="1548" width="10.7109375" style="5" customWidth="1"/>
    <col min="1549" max="1549" width="8.5703125" style="5" customWidth="1"/>
    <col min="1550" max="1550" width="10.42578125" style="5" customWidth="1"/>
    <col min="1551" max="1552" width="9.7109375" style="5" customWidth="1"/>
    <col min="1553" max="1553" width="9.5703125" style="5" customWidth="1"/>
    <col min="1554" max="1554" width="9.85546875" style="5" customWidth="1"/>
    <col min="1555" max="1555" width="8.7109375" style="5" customWidth="1"/>
    <col min="1556" max="1556" width="10.7109375" style="5" customWidth="1"/>
    <col min="1557" max="1557" width="9.5703125" style="5" customWidth="1"/>
    <col min="1558" max="1558" width="9.85546875" style="5" customWidth="1"/>
    <col min="1559" max="1559" width="8.7109375" style="5" customWidth="1"/>
    <col min="1560" max="1560" width="10.7109375" style="5" customWidth="1"/>
    <col min="1561" max="1561" width="16.85546875" style="5" customWidth="1"/>
    <col min="1562" max="1562" width="14.85546875" style="5" customWidth="1"/>
    <col min="1563" max="1563" width="4.28515625" style="5" customWidth="1"/>
    <col min="1564" max="1564" width="9.140625" style="5"/>
    <col min="1565" max="1565" width="11.42578125" style="5" customWidth="1"/>
    <col min="1566" max="1566" width="9.140625" style="5"/>
    <col min="1567" max="1567" width="13.140625" style="5" customWidth="1"/>
    <col min="1568" max="1568" width="14.85546875" style="5" customWidth="1"/>
    <col min="1569" max="1793" width="9.140625" style="5"/>
    <col min="1794" max="1794" width="17.42578125" style="5" customWidth="1"/>
    <col min="1795" max="1795" width="67.85546875" style="5" customWidth="1"/>
    <col min="1796" max="1796" width="8.28515625" style="5" customWidth="1"/>
    <col min="1797" max="1797" width="10" style="5" customWidth="1"/>
    <col min="1798" max="1798" width="8.7109375" style="5" customWidth="1"/>
    <col min="1799" max="1800" width="13.140625" style="5" customWidth="1"/>
    <col min="1801" max="1801" width="9.7109375" style="5" customWidth="1"/>
    <col min="1802" max="1802" width="10" style="5" customWidth="1"/>
    <col min="1803" max="1803" width="8.7109375" style="5" customWidth="1"/>
    <col min="1804" max="1804" width="10.7109375" style="5" customWidth="1"/>
    <col min="1805" max="1805" width="8.5703125" style="5" customWidth="1"/>
    <col min="1806" max="1806" width="10.42578125" style="5" customWidth="1"/>
    <col min="1807" max="1808" width="9.7109375" style="5" customWidth="1"/>
    <col min="1809" max="1809" width="9.5703125" style="5" customWidth="1"/>
    <col min="1810" max="1810" width="9.85546875" style="5" customWidth="1"/>
    <col min="1811" max="1811" width="8.7109375" style="5" customWidth="1"/>
    <col min="1812" max="1812" width="10.7109375" style="5" customWidth="1"/>
    <col min="1813" max="1813" width="9.5703125" style="5" customWidth="1"/>
    <col min="1814" max="1814" width="9.85546875" style="5" customWidth="1"/>
    <col min="1815" max="1815" width="8.7109375" style="5" customWidth="1"/>
    <col min="1816" max="1816" width="10.7109375" style="5" customWidth="1"/>
    <col min="1817" max="1817" width="16.85546875" style="5" customWidth="1"/>
    <col min="1818" max="1818" width="14.85546875" style="5" customWidth="1"/>
    <col min="1819" max="1819" width="4.28515625" style="5" customWidth="1"/>
    <col min="1820" max="1820" width="9.140625" style="5"/>
    <col min="1821" max="1821" width="11.42578125" style="5" customWidth="1"/>
    <col min="1822" max="1822" width="9.140625" style="5"/>
    <col min="1823" max="1823" width="13.140625" style="5" customWidth="1"/>
    <col min="1824" max="1824" width="14.85546875" style="5" customWidth="1"/>
    <col min="1825" max="2049" width="9.140625" style="5"/>
    <col min="2050" max="2050" width="17.42578125" style="5" customWidth="1"/>
    <col min="2051" max="2051" width="67.85546875" style="5" customWidth="1"/>
    <col min="2052" max="2052" width="8.28515625" style="5" customWidth="1"/>
    <col min="2053" max="2053" width="10" style="5" customWidth="1"/>
    <col min="2054" max="2054" width="8.7109375" style="5" customWidth="1"/>
    <col min="2055" max="2056" width="13.140625" style="5" customWidth="1"/>
    <col min="2057" max="2057" width="9.7109375" style="5" customWidth="1"/>
    <col min="2058" max="2058" width="10" style="5" customWidth="1"/>
    <col min="2059" max="2059" width="8.7109375" style="5" customWidth="1"/>
    <col min="2060" max="2060" width="10.7109375" style="5" customWidth="1"/>
    <col min="2061" max="2061" width="8.5703125" style="5" customWidth="1"/>
    <col min="2062" max="2062" width="10.42578125" style="5" customWidth="1"/>
    <col min="2063" max="2064" width="9.7109375" style="5" customWidth="1"/>
    <col min="2065" max="2065" width="9.5703125" style="5" customWidth="1"/>
    <col min="2066" max="2066" width="9.85546875" style="5" customWidth="1"/>
    <col min="2067" max="2067" width="8.7109375" style="5" customWidth="1"/>
    <col min="2068" max="2068" width="10.7109375" style="5" customWidth="1"/>
    <col min="2069" max="2069" width="9.5703125" style="5" customWidth="1"/>
    <col min="2070" max="2070" width="9.85546875" style="5" customWidth="1"/>
    <col min="2071" max="2071" width="8.7109375" style="5" customWidth="1"/>
    <col min="2072" max="2072" width="10.7109375" style="5" customWidth="1"/>
    <col min="2073" max="2073" width="16.85546875" style="5" customWidth="1"/>
    <col min="2074" max="2074" width="14.85546875" style="5" customWidth="1"/>
    <col min="2075" max="2075" width="4.28515625" style="5" customWidth="1"/>
    <col min="2076" max="2076" width="9.140625" style="5"/>
    <col min="2077" max="2077" width="11.42578125" style="5" customWidth="1"/>
    <col min="2078" max="2078" width="9.140625" style="5"/>
    <col min="2079" max="2079" width="13.140625" style="5" customWidth="1"/>
    <col min="2080" max="2080" width="14.85546875" style="5" customWidth="1"/>
    <col min="2081" max="2305" width="9.140625" style="5"/>
    <col min="2306" max="2306" width="17.42578125" style="5" customWidth="1"/>
    <col min="2307" max="2307" width="67.85546875" style="5" customWidth="1"/>
    <col min="2308" max="2308" width="8.28515625" style="5" customWidth="1"/>
    <col min="2309" max="2309" width="10" style="5" customWidth="1"/>
    <col min="2310" max="2310" width="8.7109375" style="5" customWidth="1"/>
    <col min="2311" max="2312" width="13.140625" style="5" customWidth="1"/>
    <col min="2313" max="2313" width="9.7109375" style="5" customWidth="1"/>
    <col min="2314" max="2314" width="10" style="5" customWidth="1"/>
    <col min="2315" max="2315" width="8.7109375" style="5" customWidth="1"/>
    <col min="2316" max="2316" width="10.7109375" style="5" customWidth="1"/>
    <col min="2317" max="2317" width="8.5703125" style="5" customWidth="1"/>
    <col min="2318" max="2318" width="10.42578125" style="5" customWidth="1"/>
    <col min="2319" max="2320" width="9.7109375" style="5" customWidth="1"/>
    <col min="2321" max="2321" width="9.5703125" style="5" customWidth="1"/>
    <col min="2322" max="2322" width="9.85546875" style="5" customWidth="1"/>
    <col min="2323" max="2323" width="8.7109375" style="5" customWidth="1"/>
    <col min="2324" max="2324" width="10.7109375" style="5" customWidth="1"/>
    <col min="2325" max="2325" width="9.5703125" style="5" customWidth="1"/>
    <col min="2326" max="2326" width="9.85546875" style="5" customWidth="1"/>
    <col min="2327" max="2327" width="8.7109375" style="5" customWidth="1"/>
    <col min="2328" max="2328" width="10.7109375" style="5" customWidth="1"/>
    <col min="2329" max="2329" width="16.85546875" style="5" customWidth="1"/>
    <col min="2330" max="2330" width="14.85546875" style="5" customWidth="1"/>
    <col min="2331" max="2331" width="4.28515625" style="5" customWidth="1"/>
    <col min="2332" max="2332" width="9.140625" style="5"/>
    <col min="2333" max="2333" width="11.42578125" style="5" customWidth="1"/>
    <col min="2334" max="2334" width="9.140625" style="5"/>
    <col min="2335" max="2335" width="13.140625" style="5" customWidth="1"/>
    <col min="2336" max="2336" width="14.85546875" style="5" customWidth="1"/>
    <col min="2337" max="2561" width="9.140625" style="5"/>
    <col min="2562" max="2562" width="17.42578125" style="5" customWidth="1"/>
    <col min="2563" max="2563" width="67.85546875" style="5" customWidth="1"/>
    <col min="2564" max="2564" width="8.28515625" style="5" customWidth="1"/>
    <col min="2565" max="2565" width="10" style="5" customWidth="1"/>
    <col min="2566" max="2566" width="8.7109375" style="5" customWidth="1"/>
    <col min="2567" max="2568" width="13.140625" style="5" customWidth="1"/>
    <col min="2569" max="2569" width="9.7109375" style="5" customWidth="1"/>
    <col min="2570" max="2570" width="10" style="5" customWidth="1"/>
    <col min="2571" max="2571" width="8.7109375" style="5" customWidth="1"/>
    <col min="2572" max="2572" width="10.7109375" style="5" customWidth="1"/>
    <col min="2573" max="2573" width="8.5703125" style="5" customWidth="1"/>
    <col min="2574" max="2574" width="10.42578125" style="5" customWidth="1"/>
    <col min="2575" max="2576" width="9.7109375" style="5" customWidth="1"/>
    <col min="2577" max="2577" width="9.5703125" style="5" customWidth="1"/>
    <col min="2578" max="2578" width="9.85546875" style="5" customWidth="1"/>
    <col min="2579" max="2579" width="8.7109375" style="5" customWidth="1"/>
    <col min="2580" max="2580" width="10.7109375" style="5" customWidth="1"/>
    <col min="2581" max="2581" width="9.5703125" style="5" customWidth="1"/>
    <col min="2582" max="2582" width="9.85546875" style="5" customWidth="1"/>
    <col min="2583" max="2583" width="8.7109375" style="5" customWidth="1"/>
    <col min="2584" max="2584" width="10.7109375" style="5" customWidth="1"/>
    <col min="2585" max="2585" width="16.85546875" style="5" customWidth="1"/>
    <col min="2586" max="2586" width="14.85546875" style="5" customWidth="1"/>
    <col min="2587" max="2587" width="4.28515625" style="5" customWidth="1"/>
    <col min="2588" max="2588" width="9.140625" style="5"/>
    <col min="2589" max="2589" width="11.42578125" style="5" customWidth="1"/>
    <col min="2590" max="2590" width="9.140625" style="5"/>
    <col min="2591" max="2591" width="13.140625" style="5" customWidth="1"/>
    <col min="2592" max="2592" width="14.85546875" style="5" customWidth="1"/>
    <col min="2593" max="2817" width="9.140625" style="5"/>
    <col min="2818" max="2818" width="17.42578125" style="5" customWidth="1"/>
    <col min="2819" max="2819" width="67.85546875" style="5" customWidth="1"/>
    <col min="2820" max="2820" width="8.28515625" style="5" customWidth="1"/>
    <col min="2821" max="2821" width="10" style="5" customWidth="1"/>
    <col min="2822" max="2822" width="8.7109375" style="5" customWidth="1"/>
    <col min="2823" max="2824" width="13.140625" style="5" customWidth="1"/>
    <col min="2825" max="2825" width="9.7109375" style="5" customWidth="1"/>
    <col min="2826" max="2826" width="10" style="5" customWidth="1"/>
    <col min="2827" max="2827" width="8.7109375" style="5" customWidth="1"/>
    <col min="2828" max="2828" width="10.7109375" style="5" customWidth="1"/>
    <col min="2829" max="2829" width="8.5703125" style="5" customWidth="1"/>
    <col min="2830" max="2830" width="10.42578125" style="5" customWidth="1"/>
    <col min="2831" max="2832" width="9.7109375" style="5" customWidth="1"/>
    <col min="2833" max="2833" width="9.5703125" style="5" customWidth="1"/>
    <col min="2834" max="2834" width="9.85546875" style="5" customWidth="1"/>
    <col min="2835" max="2835" width="8.7109375" style="5" customWidth="1"/>
    <col min="2836" max="2836" width="10.7109375" style="5" customWidth="1"/>
    <col min="2837" max="2837" width="9.5703125" style="5" customWidth="1"/>
    <col min="2838" max="2838" width="9.85546875" style="5" customWidth="1"/>
    <col min="2839" max="2839" width="8.7109375" style="5" customWidth="1"/>
    <col min="2840" max="2840" width="10.7109375" style="5" customWidth="1"/>
    <col min="2841" max="2841" width="16.85546875" style="5" customWidth="1"/>
    <col min="2842" max="2842" width="14.85546875" style="5" customWidth="1"/>
    <col min="2843" max="2843" width="4.28515625" style="5" customWidth="1"/>
    <col min="2844" max="2844" width="9.140625" style="5"/>
    <col min="2845" max="2845" width="11.42578125" style="5" customWidth="1"/>
    <col min="2846" max="2846" width="9.140625" style="5"/>
    <col min="2847" max="2847" width="13.140625" style="5" customWidth="1"/>
    <col min="2848" max="2848" width="14.85546875" style="5" customWidth="1"/>
    <col min="2849" max="3073" width="9.140625" style="5"/>
    <col min="3074" max="3074" width="17.42578125" style="5" customWidth="1"/>
    <col min="3075" max="3075" width="67.85546875" style="5" customWidth="1"/>
    <col min="3076" max="3076" width="8.28515625" style="5" customWidth="1"/>
    <col min="3077" max="3077" width="10" style="5" customWidth="1"/>
    <col min="3078" max="3078" width="8.7109375" style="5" customWidth="1"/>
    <col min="3079" max="3080" width="13.140625" style="5" customWidth="1"/>
    <col min="3081" max="3081" width="9.7109375" style="5" customWidth="1"/>
    <col min="3082" max="3082" width="10" style="5" customWidth="1"/>
    <col min="3083" max="3083" width="8.7109375" style="5" customWidth="1"/>
    <col min="3084" max="3084" width="10.7109375" style="5" customWidth="1"/>
    <col min="3085" max="3085" width="8.5703125" style="5" customWidth="1"/>
    <col min="3086" max="3086" width="10.42578125" style="5" customWidth="1"/>
    <col min="3087" max="3088" width="9.7109375" style="5" customWidth="1"/>
    <col min="3089" max="3089" width="9.5703125" style="5" customWidth="1"/>
    <col min="3090" max="3090" width="9.85546875" style="5" customWidth="1"/>
    <col min="3091" max="3091" width="8.7109375" style="5" customWidth="1"/>
    <col min="3092" max="3092" width="10.7109375" style="5" customWidth="1"/>
    <col min="3093" max="3093" width="9.5703125" style="5" customWidth="1"/>
    <col min="3094" max="3094" width="9.85546875" style="5" customWidth="1"/>
    <col min="3095" max="3095" width="8.7109375" style="5" customWidth="1"/>
    <col min="3096" max="3096" width="10.7109375" style="5" customWidth="1"/>
    <col min="3097" max="3097" width="16.85546875" style="5" customWidth="1"/>
    <col min="3098" max="3098" width="14.85546875" style="5" customWidth="1"/>
    <col min="3099" max="3099" width="4.28515625" style="5" customWidth="1"/>
    <col min="3100" max="3100" width="9.140625" style="5"/>
    <col min="3101" max="3101" width="11.42578125" style="5" customWidth="1"/>
    <col min="3102" max="3102" width="9.140625" style="5"/>
    <col min="3103" max="3103" width="13.140625" style="5" customWidth="1"/>
    <col min="3104" max="3104" width="14.85546875" style="5" customWidth="1"/>
    <col min="3105" max="3329" width="9.140625" style="5"/>
    <col min="3330" max="3330" width="17.42578125" style="5" customWidth="1"/>
    <col min="3331" max="3331" width="67.85546875" style="5" customWidth="1"/>
    <col min="3332" max="3332" width="8.28515625" style="5" customWidth="1"/>
    <col min="3333" max="3333" width="10" style="5" customWidth="1"/>
    <col min="3334" max="3334" width="8.7109375" style="5" customWidth="1"/>
    <col min="3335" max="3336" width="13.140625" style="5" customWidth="1"/>
    <col min="3337" max="3337" width="9.7109375" style="5" customWidth="1"/>
    <col min="3338" max="3338" width="10" style="5" customWidth="1"/>
    <col min="3339" max="3339" width="8.7109375" style="5" customWidth="1"/>
    <col min="3340" max="3340" width="10.7109375" style="5" customWidth="1"/>
    <col min="3341" max="3341" width="8.5703125" style="5" customWidth="1"/>
    <col min="3342" max="3342" width="10.42578125" style="5" customWidth="1"/>
    <col min="3343" max="3344" width="9.7109375" style="5" customWidth="1"/>
    <col min="3345" max="3345" width="9.5703125" style="5" customWidth="1"/>
    <col min="3346" max="3346" width="9.85546875" style="5" customWidth="1"/>
    <col min="3347" max="3347" width="8.7109375" style="5" customWidth="1"/>
    <col min="3348" max="3348" width="10.7109375" style="5" customWidth="1"/>
    <col min="3349" max="3349" width="9.5703125" style="5" customWidth="1"/>
    <col min="3350" max="3350" width="9.85546875" style="5" customWidth="1"/>
    <col min="3351" max="3351" width="8.7109375" style="5" customWidth="1"/>
    <col min="3352" max="3352" width="10.7109375" style="5" customWidth="1"/>
    <col min="3353" max="3353" width="16.85546875" style="5" customWidth="1"/>
    <col min="3354" max="3354" width="14.85546875" style="5" customWidth="1"/>
    <col min="3355" max="3355" width="4.28515625" style="5" customWidth="1"/>
    <col min="3356" max="3356" width="9.140625" style="5"/>
    <col min="3357" max="3357" width="11.42578125" style="5" customWidth="1"/>
    <col min="3358" max="3358" width="9.140625" style="5"/>
    <col min="3359" max="3359" width="13.140625" style="5" customWidth="1"/>
    <col min="3360" max="3360" width="14.85546875" style="5" customWidth="1"/>
    <col min="3361" max="3585" width="9.140625" style="5"/>
    <col min="3586" max="3586" width="17.42578125" style="5" customWidth="1"/>
    <col min="3587" max="3587" width="67.85546875" style="5" customWidth="1"/>
    <col min="3588" max="3588" width="8.28515625" style="5" customWidth="1"/>
    <col min="3589" max="3589" width="10" style="5" customWidth="1"/>
    <col min="3590" max="3590" width="8.7109375" style="5" customWidth="1"/>
    <col min="3591" max="3592" width="13.140625" style="5" customWidth="1"/>
    <col min="3593" max="3593" width="9.7109375" style="5" customWidth="1"/>
    <col min="3594" max="3594" width="10" style="5" customWidth="1"/>
    <col min="3595" max="3595" width="8.7109375" style="5" customWidth="1"/>
    <col min="3596" max="3596" width="10.7109375" style="5" customWidth="1"/>
    <col min="3597" max="3597" width="8.5703125" style="5" customWidth="1"/>
    <col min="3598" max="3598" width="10.42578125" style="5" customWidth="1"/>
    <col min="3599" max="3600" width="9.7109375" style="5" customWidth="1"/>
    <col min="3601" max="3601" width="9.5703125" style="5" customWidth="1"/>
    <col min="3602" max="3602" width="9.85546875" style="5" customWidth="1"/>
    <col min="3603" max="3603" width="8.7109375" style="5" customWidth="1"/>
    <col min="3604" max="3604" width="10.7109375" style="5" customWidth="1"/>
    <col min="3605" max="3605" width="9.5703125" style="5" customWidth="1"/>
    <col min="3606" max="3606" width="9.85546875" style="5" customWidth="1"/>
    <col min="3607" max="3607" width="8.7109375" style="5" customWidth="1"/>
    <col min="3608" max="3608" width="10.7109375" style="5" customWidth="1"/>
    <col min="3609" max="3609" width="16.85546875" style="5" customWidth="1"/>
    <col min="3610" max="3610" width="14.85546875" style="5" customWidth="1"/>
    <col min="3611" max="3611" width="4.28515625" style="5" customWidth="1"/>
    <col min="3612" max="3612" width="9.140625" style="5"/>
    <col min="3613" max="3613" width="11.42578125" style="5" customWidth="1"/>
    <col min="3614" max="3614" width="9.140625" style="5"/>
    <col min="3615" max="3615" width="13.140625" style="5" customWidth="1"/>
    <col min="3616" max="3616" width="14.85546875" style="5" customWidth="1"/>
    <col min="3617" max="3841" width="9.140625" style="5"/>
    <col min="3842" max="3842" width="17.42578125" style="5" customWidth="1"/>
    <col min="3843" max="3843" width="67.85546875" style="5" customWidth="1"/>
    <col min="3844" max="3844" width="8.28515625" style="5" customWidth="1"/>
    <col min="3845" max="3845" width="10" style="5" customWidth="1"/>
    <col min="3846" max="3846" width="8.7109375" style="5" customWidth="1"/>
    <col min="3847" max="3848" width="13.140625" style="5" customWidth="1"/>
    <col min="3849" max="3849" width="9.7109375" style="5" customWidth="1"/>
    <col min="3850" max="3850" width="10" style="5" customWidth="1"/>
    <col min="3851" max="3851" width="8.7109375" style="5" customWidth="1"/>
    <col min="3852" max="3852" width="10.7109375" style="5" customWidth="1"/>
    <col min="3853" max="3853" width="8.5703125" style="5" customWidth="1"/>
    <col min="3854" max="3854" width="10.42578125" style="5" customWidth="1"/>
    <col min="3855" max="3856" width="9.7109375" style="5" customWidth="1"/>
    <col min="3857" max="3857" width="9.5703125" style="5" customWidth="1"/>
    <col min="3858" max="3858" width="9.85546875" style="5" customWidth="1"/>
    <col min="3859" max="3859" width="8.7109375" style="5" customWidth="1"/>
    <col min="3860" max="3860" width="10.7109375" style="5" customWidth="1"/>
    <col min="3861" max="3861" width="9.5703125" style="5" customWidth="1"/>
    <col min="3862" max="3862" width="9.85546875" style="5" customWidth="1"/>
    <col min="3863" max="3863" width="8.7109375" style="5" customWidth="1"/>
    <col min="3864" max="3864" width="10.7109375" style="5" customWidth="1"/>
    <col min="3865" max="3865" width="16.85546875" style="5" customWidth="1"/>
    <col min="3866" max="3866" width="14.85546875" style="5" customWidth="1"/>
    <col min="3867" max="3867" width="4.28515625" style="5" customWidth="1"/>
    <col min="3868" max="3868" width="9.140625" style="5"/>
    <col min="3869" max="3869" width="11.42578125" style="5" customWidth="1"/>
    <col min="3870" max="3870" width="9.140625" style="5"/>
    <col min="3871" max="3871" width="13.140625" style="5" customWidth="1"/>
    <col min="3872" max="3872" width="14.85546875" style="5" customWidth="1"/>
    <col min="3873" max="4097" width="9.140625" style="5"/>
    <col min="4098" max="4098" width="17.42578125" style="5" customWidth="1"/>
    <col min="4099" max="4099" width="67.85546875" style="5" customWidth="1"/>
    <col min="4100" max="4100" width="8.28515625" style="5" customWidth="1"/>
    <col min="4101" max="4101" width="10" style="5" customWidth="1"/>
    <col min="4102" max="4102" width="8.7109375" style="5" customWidth="1"/>
    <col min="4103" max="4104" width="13.140625" style="5" customWidth="1"/>
    <col min="4105" max="4105" width="9.7109375" style="5" customWidth="1"/>
    <col min="4106" max="4106" width="10" style="5" customWidth="1"/>
    <col min="4107" max="4107" width="8.7109375" style="5" customWidth="1"/>
    <col min="4108" max="4108" width="10.7109375" style="5" customWidth="1"/>
    <col min="4109" max="4109" width="8.5703125" style="5" customWidth="1"/>
    <col min="4110" max="4110" width="10.42578125" style="5" customWidth="1"/>
    <col min="4111" max="4112" width="9.7109375" style="5" customWidth="1"/>
    <col min="4113" max="4113" width="9.5703125" style="5" customWidth="1"/>
    <col min="4114" max="4114" width="9.85546875" style="5" customWidth="1"/>
    <col min="4115" max="4115" width="8.7109375" style="5" customWidth="1"/>
    <col min="4116" max="4116" width="10.7109375" style="5" customWidth="1"/>
    <col min="4117" max="4117" width="9.5703125" style="5" customWidth="1"/>
    <col min="4118" max="4118" width="9.85546875" style="5" customWidth="1"/>
    <col min="4119" max="4119" width="8.7109375" style="5" customWidth="1"/>
    <col min="4120" max="4120" width="10.7109375" style="5" customWidth="1"/>
    <col min="4121" max="4121" width="16.85546875" style="5" customWidth="1"/>
    <col min="4122" max="4122" width="14.85546875" style="5" customWidth="1"/>
    <col min="4123" max="4123" width="4.28515625" style="5" customWidth="1"/>
    <col min="4124" max="4124" width="9.140625" style="5"/>
    <col min="4125" max="4125" width="11.42578125" style="5" customWidth="1"/>
    <col min="4126" max="4126" width="9.140625" style="5"/>
    <col min="4127" max="4127" width="13.140625" style="5" customWidth="1"/>
    <col min="4128" max="4128" width="14.85546875" style="5" customWidth="1"/>
    <col min="4129" max="4353" width="9.140625" style="5"/>
    <col min="4354" max="4354" width="17.42578125" style="5" customWidth="1"/>
    <col min="4355" max="4355" width="67.85546875" style="5" customWidth="1"/>
    <col min="4356" max="4356" width="8.28515625" style="5" customWidth="1"/>
    <col min="4357" max="4357" width="10" style="5" customWidth="1"/>
    <col min="4358" max="4358" width="8.7109375" style="5" customWidth="1"/>
    <col min="4359" max="4360" width="13.140625" style="5" customWidth="1"/>
    <col min="4361" max="4361" width="9.7109375" style="5" customWidth="1"/>
    <col min="4362" max="4362" width="10" style="5" customWidth="1"/>
    <col min="4363" max="4363" width="8.7109375" style="5" customWidth="1"/>
    <col min="4364" max="4364" width="10.7109375" style="5" customWidth="1"/>
    <col min="4365" max="4365" width="8.5703125" style="5" customWidth="1"/>
    <col min="4366" max="4366" width="10.42578125" style="5" customWidth="1"/>
    <col min="4367" max="4368" width="9.7109375" style="5" customWidth="1"/>
    <col min="4369" max="4369" width="9.5703125" style="5" customWidth="1"/>
    <col min="4370" max="4370" width="9.85546875" style="5" customWidth="1"/>
    <col min="4371" max="4371" width="8.7109375" style="5" customWidth="1"/>
    <col min="4372" max="4372" width="10.7109375" style="5" customWidth="1"/>
    <col min="4373" max="4373" width="9.5703125" style="5" customWidth="1"/>
    <col min="4374" max="4374" width="9.85546875" style="5" customWidth="1"/>
    <col min="4375" max="4375" width="8.7109375" style="5" customWidth="1"/>
    <col min="4376" max="4376" width="10.7109375" style="5" customWidth="1"/>
    <col min="4377" max="4377" width="16.85546875" style="5" customWidth="1"/>
    <col min="4378" max="4378" width="14.85546875" style="5" customWidth="1"/>
    <col min="4379" max="4379" width="4.28515625" style="5" customWidth="1"/>
    <col min="4380" max="4380" width="9.140625" style="5"/>
    <col min="4381" max="4381" width="11.42578125" style="5" customWidth="1"/>
    <col min="4382" max="4382" width="9.140625" style="5"/>
    <col min="4383" max="4383" width="13.140625" style="5" customWidth="1"/>
    <col min="4384" max="4384" width="14.85546875" style="5" customWidth="1"/>
    <col min="4385" max="4609" width="9.140625" style="5"/>
    <col min="4610" max="4610" width="17.42578125" style="5" customWidth="1"/>
    <col min="4611" max="4611" width="67.85546875" style="5" customWidth="1"/>
    <col min="4612" max="4612" width="8.28515625" style="5" customWidth="1"/>
    <col min="4613" max="4613" width="10" style="5" customWidth="1"/>
    <col min="4614" max="4614" width="8.7109375" style="5" customWidth="1"/>
    <col min="4615" max="4616" width="13.140625" style="5" customWidth="1"/>
    <col min="4617" max="4617" width="9.7109375" style="5" customWidth="1"/>
    <col min="4618" max="4618" width="10" style="5" customWidth="1"/>
    <col min="4619" max="4619" width="8.7109375" style="5" customWidth="1"/>
    <col min="4620" max="4620" width="10.7109375" style="5" customWidth="1"/>
    <col min="4621" max="4621" width="8.5703125" style="5" customWidth="1"/>
    <col min="4622" max="4622" width="10.42578125" style="5" customWidth="1"/>
    <col min="4623" max="4624" width="9.7109375" style="5" customWidth="1"/>
    <col min="4625" max="4625" width="9.5703125" style="5" customWidth="1"/>
    <col min="4626" max="4626" width="9.85546875" style="5" customWidth="1"/>
    <col min="4627" max="4627" width="8.7109375" style="5" customWidth="1"/>
    <col min="4628" max="4628" width="10.7109375" style="5" customWidth="1"/>
    <col min="4629" max="4629" width="9.5703125" style="5" customWidth="1"/>
    <col min="4630" max="4630" width="9.85546875" style="5" customWidth="1"/>
    <col min="4631" max="4631" width="8.7109375" style="5" customWidth="1"/>
    <col min="4632" max="4632" width="10.7109375" style="5" customWidth="1"/>
    <col min="4633" max="4633" width="16.85546875" style="5" customWidth="1"/>
    <col min="4634" max="4634" width="14.85546875" style="5" customWidth="1"/>
    <col min="4635" max="4635" width="4.28515625" style="5" customWidth="1"/>
    <col min="4636" max="4636" width="9.140625" style="5"/>
    <col min="4637" max="4637" width="11.42578125" style="5" customWidth="1"/>
    <col min="4638" max="4638" width="9.140625" style="5"/>
    <col min="4639" max="4639" width="13.140625" style="5" customWidth="1"/>
    <col min="4640" max="4640" width="14.85546875" style="5" customWidth="1"/>
    <col min="4641" max="4865" width="9.140625" style="5"/>
    <col min="4866" max="4866" width="17.42578125" style="5" customWidth="1"/>
    <col min="4867" max="4867" width="67.85546875" style="5" customWidth="1"/>
    <col min="4868" max="4868" width="8.28515625" style="5" customWidth="1"/>
    <col min="4869" max="4869" width="10" style="5" customWidth="1"/>
    <col min="4870" max="4870" width="8.7109375" style="5" customWidth="1"/>
    <col min="4871" max="4872" width="13.140625" style="5" customWidth="1"/>
    <col min="4873" max="4873" width="9.7109375" style="5" customWidth="1"/>
    <col min="4874" max="4874" width="10" style="5" customWidth="1"/>
    <col min="4875" max="4875" width="8.7109375" style="5" customWidth="1"/>
    <col min="4876" max="4876" width="10.7109375" style="5" customWidth="1"/>
    <col min="4877" max="4877" width="8.5703125" style="5" customWidth="1"/>
    <col min="4878" max="4878" width="10.42578125" style="5" customWidth="1"/>
    <col min="4879" max="4880" width="9.7109375" style="5" customWidth="1"/>
    <col min="4881" max="4881" width="9.5703125" style="5" customWidth="1"/>
    <col min="4882" max="4882" width="9.85546875" style="5" customWidth="1"/>
    <col min="4883" max="4883" width="8.7109375" style="5" customWidth="1"/>
    <col min="4884" max="4884" width="10.7109375" style="5" customWidth="1"/>
    <col min="4885" max="4885" width="9.5703125" style="5" customWidth="1"/>
    <col min="4886" max="4886" width="9.85546875" style="5" customWidth="1"/>
    <col min="4887" max="4887" width="8.7109375" style="5" customWidth="1"/>
    <col min="4888" max="4888" width="10.7109375" style="5" customWidth="1"/>
    <col min="4889" max="4889" width="16.85546875" style="5" customWidth="1"/>
    <col min="4890" max="4890" width="14.85546875" style="5" customWidth="1"/>
    <col min="4891" max="4891" width="4.28515625" style="5" customWidth="1"/>
    <col min="4892" max="4892" width="9.140625" style="5"/>
    <col min="4893" max="4893" width="11.42578125" style="5" customWidth="1"/>
    <col min="4894" max="4894" width="9.140625" style="5"/>
    <col min="4895" max="4895" width="13.140625" style="5" customWidth="1"/>
    <col min="4896" max="4896" width="14.85546875" style="5" customWidth="1"/>
    <col min="4897" max="5121" width="9.140625" style="5"/>
    <col min="5122" max="5122" width="17.42578125" style="5" customWidth="1"/>
    <col min="5123" max="5123" width="67.85546875" style="5" customWidth="1"/>
    <col min="5124" max="5124" width="8.28515625" style="5" customWidth="1"/>
    <col min="5125" max="5125" width="10" style="5" customWidth="1"/>
    <col min="5126" max="5126" width="8.7109375" style="5" customWidth="1"/>
    <col min="5127" max="5128" width="13.140625" style="5" customWidth="1"/>
    <col min="5129" max="5129" width="9.7109375" style="5" customWidth="1"/>
    <col min="5130" max="5130" width="10" style="5" customWidth="1"/>
    <col min="5131" max="5131" width="8.7109375" style="5" customWidth="1"/>
    <col min="5132" max="5132" width="10.7109375" style="5" customWidth="1"/>
    <col min="5133" max="5133" width="8.5703125" style="5" customWidth="1"/>
    <col min="5134" max="5134" width="10.42578125" style="5" customWidth="1"/>
    <col min="5135" max="5136" width="9.7109375" style="5" customWidth="1"/>
    <col min="5137" max="5137" width="9.5703125" style="5" customWidth="1"/>
    <col min="5138" max="5138" width="9.85546875" style="5" customWidth="1"/>
    <col min="5139" max="5139" width="8.7109375" style="5" customWidth="1"/>
    <col min="5140" max="5140" width="10.7109375" style="5" customWidth="1"/>
    <col min="5141" max="5141" width="9.5703125" style="5" customWidth="1"/>
    <col min="5142" max="5142" width="9.85546875" style="5" customWidth="1"/>
    <col min="5143" max="5143" width="8.7109375" style="5" customWidth="1"/>
    <col min="5144" max="5144" width="10.7109375" style="5" customWidth="1"/>
    <col min="5145" max="5145" width="16.85546875" style="5" customWidth="1"/>
    <col min="5146" max="5146" width="14.85546875" style="5" customWidth="1"/>
    <col min="5147" max="5147" width="4.28515625" style="5" customWidth="1"/>
    <col min="5148" max="5148" width="9.140625" style="5"/>
    <col min="5149" max="5149" width="11.42578125" style="5" customWidth="1"/>
    <col min="5150" max="5150" width="9.140625" style="5"/>
    <col min="5151" max="5151" width="13.140625" style="5" customWidth="1"/>
    <col min="5152" max="5152" width="14.85546875" style="5" customWidth="1"/>
    <col min="5153" max="5377" width="9.140625" style="5"/>
    <col min="5378" max="5378" width="17.42578125" style="5" customWidth="1"/>
    <col min="5379" max="5379" width="67.85546875" style="5" customWidth="1"/>
    <col min="5380" max="5380" width="8.28515625" style="5" customWidth="1"/>
    <col min="5381" max="5381" width="10" style="5" customWidth="1"/>
    <col min="5382" max="5382" width="8.7109375" style="5" customWidth="1"/>
    <col min="5383" max="5384" width="13.140625" style="5" customWidth="1"/>
    <col min="5385" max="5385" width="9.7109375" style="5" customWidth="1"/>
    <col min="5386" max="5386" width="10" style="5" customWidth="1"/>
    <col min="5387" max="5387" width="8.7109375" style="5" customWidth="1"/>
    <col min="5388" max="5388" width="10.7109375" style="5" customWidth="1"/>
    <col min="5389" max="5389" width="8.5703125" style="5" customWidth="1"/>
    <col min="5390" max="5390" width="10.42578125" style="5" customWidth="1"/>
    <col min="5391" max="5392" width="9.7109375" style="5" customWidth="1"/>
    <col min="5393" max="5393" width="9.5703125" style="5" customWidth="1"/>
    <col min="5394" max="5394" width="9.85546875" style="5" customWidth="1"/>
    <col min="5395" max="5395" width="8.7109375" style="5" customWidth="1"/>
    <col min="5396" max="5396" width="10.7109375" style="5" customWidth="1"/>
    <col min="5397" max="5397" width="9.5703125" style="5" customWidth="1"/>
    <col min="5398" max="5398" width="9.85546875" style="5" customWidth="1"/>
    <col min="5399" max="5399" width="8.7109375" style="5" customWidth="1"/>
    <col min="5400" max="5400" width="10.7109375" style="5" customWidth="1"/>
    <col min="5401" max="5401" width="16.85546875" style="5" customWidth="1"/>
    <col min="5402" max="5402" width="14.85546875" style="5" customWidth="1"/>
    <col min="5403" max="5403" width="4.28515625" style="5" customWidth="1"/>
    <col min="5404" max="5404" width="9.140625" style="5"/>
    <col min="5405" max="5405" width="11.42578125" style="5" customWidth="1"/>
    <col min="5406" max="5406" width="9.140625" style="5"/>
    <col min="5407" max="5407" width="13.140625" style="5" customWidth="1"/>
    <col min="5408" max="5408" width="14.85546875" style="5" customWidth="1"/>
    <col min="5409" max="5633" width="9.140625" style="5"/>
    <col min="5634" max="5634" width="17.42578125" style="5" customWidth="1"/>
    <col min="5635" max="5635" width="67.85546875" style="5" customWidth="1"/>
    <col min="5636" max="5636" width="8.28515625" style="5" customWidth="1"/>
    <col min="5637" max="5637" width="10" style="5" customWidth="1"/>
    <col min="5638" max="5638" width="8.7109375" style="5" customWidth="1"/>
    <col min="5639" max="5640" width="13.140625" style="5" customWidth="1"/>
    <col min="5641" max="5641" width="9.7109375" style="5" customWidth="1"/>
    <col min="5642" max="5642" width="10" style="5" customWidth="1"/>
    <col min="5643" max="5643" width="8.7109375" style="5" customWidth="1"/>
    <col min="5644" max="5644" width="10.7109375" style="5" customWidth="1"/>
    <col min="5645" max="5645" width="8.5703125" style="5" customWidth="1"/>
    <col min="5646" max="5646" width="10.42578125" style="5" customWidth="1"/>
    <col min="5647" max="5648" width="9.7109375" style="5" customWidth="1"/>
    <col min="5649" max="5649" width="9.5703125" style="5" customWidth="1"/>
    <col min="5650" max="5650" width="9.85546875" style="5" customWidth="1"/>
    <col min="5651" max="5651" width="8.7109375" style="5" customWidth="1"/>
    <col min="5652" max="5652" width="10.7109375" style="5" customWidth="1"/>
    <col min="5653" max="5653" width="9.5703125" style="5" customWidth="1"/>
    <col min="5654" max="5654" width="9.85546875" style="5" customWidth="1"/>
    <col min="5655" max="5655" width="8.7109375" style="5" customWidth="1"/>
    <col min="5656" max="5656" width="10.7109375" style="5" customWidth="1"/>
    <col min="5657" max="5657" width="16.85546875" style="5" customWidth="1"/>
    <col min="5658" max="5658" width="14.85546875" style="5" customWidth="1"/>
    <col min="5659" max="5659" width="4.28515625" style="5" customWidth="1"/>
    <col min="5660" max="5660" width="9.140625" style="5"/>
    <col min="5661" max="5661" width="11.42578125" style="5" customWidth="1"/>
    <col min="5662" max="5662" width="9.140625" style="5"/>
    <col min="5663" max="5663" width="13.140625" style="5" customWidth="1"/>
    <col min="5664" max="5664" width="14.85546875" style="5" customWidth="1"/>
    <col min="5665" max="5889" width="9.140625" style="5"/>
    <col min="5890" max="5890" width="17.42578125" style="5" customWidth="1"/>
    <col min="5891" max="5891" width="67.85546875" style="5" customWidth="1"/>
    <col min="5892" max="5892" width="8.28515625" style="5" customWidth="1"/>
    <col min="5893" max="5893" width="10" style="5" customWidth="1"/>
    <col min="5894" max="5894" width="8.7109375" style="5" customWidth="1"/>
    <col min="5895" max="5896" width="13.140625" style="5" customWidth="1"/>
    <col min="5897" max="5897" width="9.7109375" style="5" customWidth="1"/>
    <col min="5898" max="5898" width="10" style="5" customWidth="1"/>
    <col min="5899" max="5899" width="8.7109375" style="5" customWidth="1"/>
    <col min="5900" max="5900" width="10.7109375" style="5" customWidth="1"/>
    <col min="5901" max="5901" width="8.5703125" style="5" customWidth="1"/>
    <col min="5902" max="5902" width="10.42578125" style="5" customWidth="1"/>
    <col min="5903" max="5904" width="9.7109375" style="5" customWidth="1"/>
    <col min="5905" max="5905" width="9.5703125" style="5" customWidth="1"/>
    <col min="5906" max="5906" width="9.85546875" style="5" customWidth="1"/>
    <col min="5907" max="5907" width="8.7109375" style="5" customWidth="1"/>
    <col min="5908" max="5908" width="10.7109375" style="5" customWidth="1"/>
    <col min="5909" max="5909" width="9.5703125" style="5" customWidth="1"/>
    <col min="5910" max="5910" width="9.85546875" style="5" customWidth="1"/>
    <col min="5911" max="5911" width="8.7109375" style="5" customWidth="1"/>
    <col min="5912" max="5912" width="10.7109375" style="5" customWidth="1"/>
    <col min="5913" max="5913" width="16.85546875" style="5" customWidth="1"/>
    <col min="5914" max="5914" width="14.85546875" style="5" customWidth="1"/>
    <col min="5915" max="5915" width="4.28515625" style="5" customWidth="1"/>
    <col min="5916" max="5916" width="9.140625" style="5"/>
    <col min="5917" max="5917" width="11.42578125" style="5" customWidth="1"/>
    <col min="5918" max="5918" width="9.140625" style="5"/>
    <col min="5919" max="5919" width="13.140625" style="5" customWidth="1"/>
    <col min="5920" max="5920" width="14.85546875" style="5" customWidth="1"/>
    <col min="5921" max="6145" width="9.140625" style="5"/>
    <col min="6146" max="6146" width="17.42578125" style="5" customWidth="1"/>
    <col min="6147" max="6147" width="67.85546875" style="5" customWidth="1"/>
    <col min="6148" max="6148" width="8.28515625" style="5" customWidth="1"/>
    <col min="6149" max="6149" width="10" style="5" customWidth="1"/>
    <col min="6150" max="6150" width="8.7109375" style="5" customWidth="1"/>
    <col min="6151" max="6152" width="13.140625" style="5" customWidth="1"/>
    <col min="6153" max="6153" width="9.7109375" style="5" customWidth="1"/>
    <col min="6154" max="6154" width="10" style="5" customWidth="1"/>
    <col min="6155" max="6155" width="8.7109375" style="5" customWidth="1"/>
    <col min="6156" max="6156" width="10.7109375" style="5" customWidth="1"/>
    <col min="6157" max="6157" width="8.5703125" style="5" customWidth="1"/>
    <col min="6158" max="6158" width="10.42578125" style="5" customWidth="1"/>
    <col min="6159" max="6160" width="9.7109375" style="5" customWidth="1"/>
    <col min="6161" max="6161" width="9.5703125" style="5" customWidth="1"/>
    <col min="6162" max="6162" width="9.85546875" style="5" customWidth="1"/>
    <col min="6163" max="6163" width="8.7109375" style="5" customWidth="1"/>
    <col min="6164" max="6164" width="10.7109375" style="5" customWidth="1"/>
    <col min="6165" max="6165" width="9.5703125" style="5" customWidth="1"/>
    <col min="6166" max="6166" width="9.85546875" style="5" customWidth="1"/>
    <col min="6167" max="6167" width="8.7109375" style="5" customWidth="1"/>
    <col min="6168" max="6168" width="10.7109375" style="5" customWidth="1"/>
    <col min="6169" max="6169" width="16.85546875" style="5" customWidth="1"/>
    <col min="6170" max="6170" width="14.85546875" style="5" customWidth="1"/>
    <col min="6171" max="6171" width="4.28515625" style="5" customWidth="1"/>
    <col min="6172" max="6172" width="9.140625" style="5"/>
    <col min="6173" max="6173" width="11.42578125" style="5" customWidth="1"/>
    <col min="6174" max="6174" width="9.140625" style="5"/>
    <col min="6175" max="6175" width="13.140625" style="5" customWidth="1"/>
    <col min="6176" max="6176" width="14.85546875" style="5" customWidth="1"/>
    <col min="6177" max="6401" width="9.140625" style="5"/>
    <col min="6402" max="6402" width="17.42578125" style="5" customWidth="1"/>
    <col min="6403" max="6403" width="67.85546875" style="5" customWidth="1"/>
    <col min="6404" max="6404" width="8.28515625" style="5" customWidth="1"/>
    <col min="6405" max="6405" width="10" style="5" customWidth="1"/>
    <col min="6406" max="6406" width="8.7109375" style="5" customWidth="1"/>
    <col min="6407" max="6408" width="13.140625" style="5" customWidth="1"/>
    <col min="6409" max="6409" width="9.7109375" style="5" customWidth="1"/>
    <col min="6410" max="6410" width="10" style="5" customWidth="1"/>
    <col min="6411" max="6411" width="8.7109375" style="5" customWidth="1"/>
    <col min="6412" max="6412" width="10.7109375" style="5" customWidth="1"/>
    <col min="6413" max="6413" width="8.5703125" style="5" customWidth="1"/>
    <col min="6414" max="6414" width="10.42578125" style="5" customWidth="1"/>
    <col min="6415" max="6416" width="9.7109375" style="5" customWidth="1"/>
    <col min="6417" max="6417" width="9.5703125" style="5" customWidth="1"/>
    <col min="6418" max="6418" width="9.85546875" style="5" customWidth="1"/>
    <col min="6419" max="6419" width="8.7109375" style="5" customWidth="1"/>
    <col min="6420" max="6420" width="10.7109375" style="5" customWidth="1"/>
    <col min="6421" max="6421" width="9.5703125" style="5" customWidth="1"/>
    <col min="6422" max="6422" width="9.85546875" style="5" customWidth="1"/>
    <col min="6423" max="6423" width="8.7109375" style="5" customWidth="1"/>
    <col min="6424" max="6424" width="10.7109375" style="5" customWidth="1"/>
    <col min="6425" max="6425" width="16.85546875" style="5" customWidth="1"/>
    <col min="6426" max="6426" width="14.85546875" style="5" customWidth="1"/>
    <col min="6427" max="6427" width="4.28515625" style="5" customWidth="1"/>
    <col min="6428" max="6428" width="9.140625" style="5"/>
    <col min="6429" max="6429" width="11.42578125" style="5" customWidth="1"/>
    <col min="6430" max="6430" width="9.140625" style="5"/>
    <col min="6431" max="6431" width="13.140625" style="5" customWidth="1"/>
    <col min="6432" max="6432" width="14.85546875" style="5" customWidth="1"/>
    <col min="6433" max="6657" width="9.140625" style="5"/>
    <col min="6658" max="6658" width="17.42578125" style="5" customWidth="1"/>
    <col min="6659" max="6659" width="67.85546875" style="5" customWidth="1"/>
    <col min="6660" max="6660" width="8.28515625" style="5" customWidth="1"/>
    <col min="6661" max="6661" width="10" style="5" customWidth="1"/>
    <col min="6662" max="6662" width="8.7109375" style="5" customWidth="1"/>
    <col min="6663" max="6664" width="13.140625" style="5" customWidth="1"/>
    <col min="6665" max="6665" width="9.7109375" style="5" customWidth="1"/>
    <col min="6666" max="6666" width="10" style="5" customWidth="1"/>
    <col min="6667" max="6667" width="8.7109375" style="5" customWidth="1"/>
    <col min="6668" max="6668" width="10.7109375" style="5" customWidth="1"/>
    <col min="6669" max="6669" width="8.5703125" style="5" customWidth="1"/>
    <col min="6670" max="6670" width="10.42578125" style="5" customWidth="1"/>
    <col min="6671" max="6672" width="9.7109375" style="5" customWidth="1"/>
    <col min="6673" max="6673" width="9.5703125" style="5" customWidth="1"/>
    <col min="6674" max="6674" width="9.85546875" style="5" customWidth="1"/>
    <col min="6675" max="6675" width="8.7109375" style="5" customWidth="1"/>
    <col min="6676" max="6676" width="10.7109375" style="5" customWidth="1"/>
    <col min="6677" max="6677" width="9.5703125" style="5" customWidth="1"/>
    <col min="6678" max="6678" width="9.85546875" style="5" customWidth="1"/>
    <col min="6679" max="6679" width="8.7109375" style="5" customWidth="1"/>
    <col min="6680" max="6680" width="10.7109375" style="5" customWidth="1"/>
    <col min="6681" max="6681" width="16.85546875" style="5" customWidth="1"/>
    <col min="6682" max="6682" width="14.85546875" style="5" customWidth="1"/>
    <col min="6683" max="6683" width="4.28515625" style="5" customWidth="1"/>
    <col min="6684" max="6684" width="9.140625" style="5"/>
    <col min="6685" max="6685" width="11.42578125" style="5" customWidth="1"/>
    <col min="6686" max="6686" width="9.140625" style="5"/>
    <col min="6687" max="6687" width="13.140625" style="5" customWidth="1"/>
    <col min="6688" max="6688" width="14.85546875" style="5" customWidth="1"/>
    <col min="6689" max="6913" width="9.140625" style="5"/>
    <col min="6914" max="6914" width="17.42578125" style="5" customWidth="1"/>
    <col min="6915" max="6915" width="67.85546875" style="5" customWidth="1"/>
    <col min="6916" max="6916" width="8.28515625" style="5" customWidth="1"/>
    <col min="6917" max="6917" width="10" style="5" customWidth="1"/>
    <col min="6918" max="6918" width="8.7109375" style="5" customWidth="1"/>
    <col min="6919" max="6920" width="13.140625" style="5" customWidth="1"/>
    <col min="6921" max="6921" width="9.7109375" style="5" customWidth="1"/>
    <col min="6922" max="6922" width="10" style="5" customWidth="1"/>
    <col min="6923" max="6923" width="8.7109375" style="5" customWidth="1"/>
    <col min="6924" max="6924" width="10.7109375" style="5" customWidth="1"/>
    <col min="6925" max="6925" width="8.5703125" style="5" customWidth="1"/>
    <col min="6926" max="6926" width="10.42578125" style="5" customWidth="1"/>
    <col min="6927" max="6928" width="9.7109375" style="5" customWidth="1"/>
    <col min="6929" max="6929" width="9.5703125" style="5" customWidth="1"/>
    <col min="6930" max="6930" width="9.85546875" style="5" customWidth="1"/>
    <col min="6931" max="6931" width="8.7109375" style="5" customWidth="1"/>
    <col min="6932" max="6932" width="10.7109375" style="5" customWidth="1"/>
    <col min="6933" max="6933" width="9.5703125" style="5" customWidth="1"/>
    <col min="6934" max="6934" width="9.85546875" style="5" customWidth="1"/>
    <col min="6935" max="6935" width="8.7109375" style="5" customWidth="1"/>
    <col min="6936" max="6936" width="10.7109375" style="5" customWidth="1"/>
    <col min="6937" max="6937" width="16.85546875" style="5" customWidth="1"/>
    <col min="6938" max="6938" width="14.85546875" style="5" customWidth="1"/>
    <col min="6939" max="6939" width="4.28515625" style="5" customWidth="1"/>
    <col min="6940" max="6940" width="9.140625" style="5"/>
    <col min="6941" max="6941" width="11.42578125" style="5" customWidth="1"/>
    <col min="6942" max="6942" width="9.140625" style="5"/>
    <col min="6943" max="6943" width="13.140625" style="5" customWidth="1"/>
    <col min="6944" max="6944" width="14.85546875" style="5" customWidth="1"/>
    <col min="6945" max="7169" width="9.140625" style="5"/>
    <col min="7170" max="7170" width="17.42578125" style="5" customWidth="1"/>
    <col min="7171" max="7171" width="67.85546875" style="5" customWidth="1"/>
    <col min="7172" max="7172" width="8.28515625" style="5" customWidth="1"/>
    <col min="7173" max="7173" width="10" style="5" customWidth="1"/>
    <col min="7174" max="7174" width="8.7109375" style="5" customWidth="1"/>
    <col min="7175" max="7176" width="13.140625" style="5" customWidth="1"/>
    <col min="7177" max="7177" width="9.7109375" style="5" customWidth="1"/>
    <col min="7178" max="7178" width="10" style="5" customWidth="1"/>
    <col min="7179" max="7179" width="8.7109375" style="5" customWidth="1"/>
    <col min="7180" max="7180" width="10.7109375" style="5" customWidth="1"/>
    <col min="7181" max="7181" width="8.5703125" style="5" customWidth="1"/>
    <col min="7182" max="7182" width="10.42578125" style="5" customWidth="1"/>
    <col min="7183" max="7184" width="9.7109375" style="5" customWidth="1"/>
    <col min="7185" max="7185" width="9.5703125" style="5" customWidth="1"/>
    <col min="7186" max="7186" width="9.85546875" style="5" customWidth="1"/>
    <col min="7187" max="7187" width="8.7109375" style="5" customWidth="1"/>
    <col min="7188" max="7188" width="10.7109375" style="5" customWidth="1"/>
    <col min="7189" max="7189" width="9.5703125" style="5" customWidth="1"/>
    <col min="7190" max="7190" width="9.85546875" style="5" customWidth="1"/>
    <col min="7191" max="7191" width="8.7109375" style="5" customWidth="1"/>
    <col min="7192" max="7192" width="10.7109375" style="5" customWidth="1"/>
    <col min="7193" max="7193" width="16.85546875" style="5" customWidth="1"/>
    <col min="7194" max="7194" width="14.85546875" style="5" customWidth="1"/>
    <col min="7195" max="7195" width="4.28515625" style="5" customWidth="1"/>
    <col min="7196" max="7196" width="9.140625" style="5"/>
    <col min="7197" max="7197" width="11.42578125" style="5" customWidth="1"/>
    <col min="7198" max="7198" width="9.140625" style="5"/>
    <col min="7199" max="7199" width="13.140625" style="5" customWidth="1"/>
    <col min="7200" max="7200" width="14.85546875" style="5" customWidth="1"/>
    <col min="7201" max="7425" width="9.140625" style="5"/>
    <col min="7426" max="7426" width="17.42578125" style="5" customWidth="1"/>
    <col min="7427" max="7427" width="67.85546875" style="5" customWidth="1"/>
    <col min="7428" max="7428" width="8.28515625" style="5" customWidth="1"/>
    <col min="7429" max="7429" width="10" style="5" customWidth="1"/>
    <col min="7430" max="7430" width="8.7109375" style="5" customWidth="1"/>
    <col min="7431" max="7432" width="13.140625" style="5" customWidth="1"/>
    <col min="7433" max="7433" width="9.7109375" style="5" customWidth="1"/>
    <col min="7434" max="7434" width="10" style="5" customWidth="1"/>
    <col min="7435" max="7435" width="8.7109375" style="5" customWidth="1"/>
    <col min="7436" max="7436" width="10.7109375" style="5" customWidth="1"/>
    <col min="7437" max="7437" width="8.5703125" style="5" customWidth="1"/>
    <col min="7438" max="7438" width="10.42578125" style="5" customWidth="1"/>
    <col min="7439" max="7440" width="9.7109375" style="5" customWidth="1"/>
    <col min="7441" max="7441" width="9.5703125" style="5" customWidth="1"/>
    <col min="7442" max="7442" width="9.85546875" style="5" customWidth="1"/>
    <col min="7443" max="7443" width="8.7109375" style="5" customWidth="1"/>
    <col min="7444" max="7444" width="10.7109375" style="5" customWidth="1"/>
    <col min="7445" max="7445" width="9.5703125" style="5" customWidth="1"/>
    <col min="7446" max="7446" width="9.85546875" style="5" customWidth="1"/>
    <col min="7447" max="7447" width="8.7109375" style="5" customWidth="1"/>
    <col min="7448" max="7448" width="10.7109375" style="5" customWidth="1"/>
    <col min="7449" max="7449" width="16.85546875" style="5" customWidth="1"/>
    <col min="7450" max="7450" width="14.85546875" style="5" customWidth="1"/>
    <col min="7451" max="7451" width="4.28515625" style="5" customWidth="1"/>
    <col min="7452" max="7452" width="9.140625" style="5"/>
    <col min="7453" max="7453" width="11.42578125" style="5" customWidth="1"/>
    <col min="7454" max="7454" width="9.140625" style="5"/>
    <col min="7455" max="7455" width="13.140625" style="5" customWidth="1"/>
    <col min="7456" max="7456" width="14.85546875" style="5" customWidth="1"/>
    <col min="7457" max="7681" width="9.140625" style="5"/>
    <col min="7682" max="7682" width="17.42578125" style="5" customWidth="1"/>
    <col min="7683" max="7683" width="67.85546875" style="5" customWidth="1"/>
    <col min="7684" max="7684" width="8.28515625" style="5" customWidth="1"/>
    <col min="7685" max="7685" width="10" style="5" customWidth="1"/>
    <col min="7686" max="7686" width="8.7109375" style="5" customWidth="1"/>
    <col min="7687" max="7688" width="13.140625" style="5" customWidth="1"/>
    <col min="7689" max="7689" width="9.7109375" style="5" customWidth="1"/>
    <col min="7690" max="7690" width="10" style="5" customWidth="1"/>
    <col min="7691" max="7691" width="8.7109375" style="5" customWidth="1"/>
    <col min="7692" max="7692" width="10.7109375" style="5" customWidth="1"/>
    <col min="7693" max="7693" width="8.5703125" style="5" customWidth="1"/>
    <col min="7694" max="7694" width="10.42578125" style="5" customWidth="1"/>
    <col min="7695" max="7696" width="9.7109375" style="5" customWidth="1"/>
    <col min="7697" max="7697" width="9.5703125" style="5" customWidth="1"/>
    <col min="7698" max="7698" width="9.85546875" style="5" customWidth="1"/>
    <col min="7699" max="7699" width="8.7109375" style="5" customWidth="1"/>
    <col min="7700" max="7700" width="10.7109375" style="5" customWidth="1"/>
    <col min="7701" max="7701" width="9.5703125" style="5" customWidth="1"/>
    <col min="7702" max="7702" width="9.85546875" style="5" customWidth="1"/>
    <col min="7703" max="7703" width="8.7109375" style="5" customWidth="1"/>
    <col min="7704" max="7704" width="10.7109375" style="5" customWidth="1"/>
    <col min="7705" max="7705" width="16.85546875" style="5" customWidth="1"/>
    <col min="7706" max="7706" width="14.85546875" style="5" customWidth="1"/>
    <col min="7707" max="7707" width="4.28515625" style="5" customWidth="1"/>
    <col min="7708" max="7708" width="9.140625" style="5"/>
    <col min="7709" max="7709" width="11.42578125" style="5" customWidth="1"/>
    <col min="7710" max="7710" width="9.140625" style="5"/>
    <col min="7711" max="7711" width="13.140625" style="5" customWidth="1"/>
    <col min="7712" max="7712" width="14.85546875" style="5" customWidth="1"/>
    <col min="7713" max="7937" width="9.140625" style="5"/>
    <col min="7938" max="7938" width="17.42578125" style="5" customWidth="1"/>
    <col min="7939" max="7939" width="67.85546875" style="5" customWidth="1"/>
    <col min="7940" max="7940" width="8.28515625" style="5" customWidth="1"/>
    <col min="7941" max="7941" width="10" style="5" customWidth="1"/>
    <col min="7942" max="7942" width="8.7109375" style="5" customWidth="1"/>
    <col min="7943" max="7944" width="13.140625" style="5" customWidth="1"/>
    <col min="7945" max="7945" width="9.7109375" style="5" customWidth="1"/>
    <col min="7946" max="7946" width="10" style="5" customWidth="1"/>
    <col min="7947" max="7947" width="8.7109375" style="5" customWidth="1"/>
    <col min="7948" max="7948" width="10.7109375" style="5" customWidth="1"/>
    <col min="7949" max="7949" width="8.5703125" style="5" customWidth="1"/>
    <col min="7950" max="7950" width="10.42578125" style="5" customWidth="1"/>
    <col min="7951" max="7952" width="9.7109375" style="5" customWidth="1"/>
    <col min="7953" max="7953" width="9.5703125" style="5" customWidth="1"/>
    <col min="7954" max="7954" width="9.85546875" style="5" customWidth="1"/>
    <col min="7955" max="7955" width="8.7109375" style="5" customWidth="1"/>
    <col min="7956" max="7956" width="10.7109375" style="5" customWidth="1"/>
    <col min="7957" max="7957" width="9.5703125" style="5" customWidth="1"/>
    <col min="7958" max="7958" width="9.85546875" style="5" customWidth="1"/>
    <col min="7959" max="7959" width="8.7109375" style="5" customWidth="1"/>
    <col min="7960" max="7960" width="10.7109375" style="5" customWidth="1"/>
    <col min="7961" max="7961" width="16.85546875" style="5" customWidth="1"/>
    <col min="7962" max="7962" width="14.85546875" style="5" customWidth="1"/>
    <col min="7963" max="7963" width="4.28515625" style="5" customWidth="1"/>
    <col min="7964" max="7964" width="9.140625" style="5"/>
    <col min="7965" max="7965" width="11.42578125" style="5" customWidth="1"/>
    <col min="7966" max="7966" width="9.140625" style="5"/>
    <col min="7967" max="7967" width="13.140625" style="5" customWidth="1"/>
    <col min="7968" max="7968" width="14.85546875" style="5" customWidth="1"/>
    <col min="7969" max="8193" width="9.140625" style="5"/>
    <col min="8194" max="8194" width="17.42578125" style="5" customWidth="1"/>
    <col min="8195" max="8195" width="67.85546875" style="5" customWidth="1"/>
    <col min="8196" max="8196" width="8.28515625" style="5" customWidth="1"/>
    <col min="8197" max="8197" width="10" style="5" customWidth="1"/>
    <col min="8198" max="8198" width="8.7109375" style="5" customWidth="1"/>
    <col min="8199" max="8200" width="13.140625" style="5" customWidth="1"/>
    <col min="8201" max="8201" width="9.7109375" style="5" customWidth="1"/>
    <col min="8202" max="8202" width="10" style="5" customWidth="1"/>
    <col min="8203" max="8203" width="8.7109375" style="5" customWidth="1"/>
    <col min="8204" max="8204" width="10.7109375" style="5" customWidth="1"/>
    <col min="8205" max="8205" width="8.5703125" style="5" customWidth="1"/>
    <col min="8206" max="8206" width="10.42578125" style="5" customWidth="1"/>
    <col min="8207" max="8208" width="9.7109375" style="5" customWidth="1"/>
    <col min="8209" max="8209" width="9.5703125" style="5" customWidth="1"/>
    <col min="8210" max="8210" width="9.85546875" style="5" customWidth="1"/>
    <col min="8211" max="8211" width="8.7109375" style="5" customWidth="1"/>
    <col min="8212" max="8212" width="10.7109375" style="5" customWidth="1"/>
    <col min="8213" max="8213" width="9.5703125" style="5" customWidth="1"/>
    <col min="8214" max="8214" width="9.85546875" style="5" customWidth="1"/>
    <col min="8215" max="8215" width="8.7109375" style="5" customWidth="1"/>
    <col min="8216" max="8216" width="10.7109375" style="5" customWidth="1"/>
    <col min="8217" max="8217" width="16.85546875" style="5" customWidth="1"/>
    <col min="8218" max="8218" width="14.85546875" style="5" customWidth="1"/>
    <col min="8219" max="8219" width="4.28515625" style="5" customWidth="1"/>
    <col min="8220" max="8220" width="9.140625" style="5"/>
    <col min="8221" max="8221" width="11.42578125" style="5" customWidth="1"/>
    <col min="8222" max="8222" width="9.140625" style="5"/>
    <col min="8223" max="8223" width="13.140625" style="5" customWidth="1"/>
    <col min="8224" max="8224" width="14.85546875" style="5" customWidth="1"/>
    <col min="8225" max="8449" width="9.140625" style="5"/>
    <col min="8450" max="8450" width="17.42578125" style="5" customWidth="1"/>
    <col min="8451" max="8451" width="67.85546875" style="5" customWidth="1"/>
    <col min="8452" max="8452" width="8.28515625" style="5" customWidth="1"/>
    <col min="8453" max="8453" width="10" style="5" customWidth="1"/>
    <col min="8454" max="8454" width="8.7109375" style="5" customWidth="1"/>
    <col min="8455" max="8456" width="13.140625" style="5" customWidth="1"/>
    <col min="8457" max="8457" width="9.7109375" style="5" customWidth="1"/>
    <col min="8458" max="8458" width="10" style="5" customWidth="1"/>
    <col min="8459" max="8459" width="8.7109375" style="5" customWidth="1"/>
    <col min="8460" max="8460" width="10.7109375" style="5" customWidth="1"/>
    <col min="8461" max="8461" width="8.5703125" style="5" customWidth="1"/>
    <col min="8462" max="8462" width="10.42578125" style="5" customWidth="1"/>
    <col min="8463" max="8464" width="9.7109375" style="5" customWidth="1"/>
    <col min="8465" max="8465" width="9.5703125" style="5" customWidth="1"/>
    <col min="8466" max="8466" width="9.85546875" style="5" customWidth="1"/>
    <col min="8467" max="8467" width="8.7109375" style="5" customWidth="1"/>
    <col min="8468" max="8468" width="10.7109375" style="5" customWidth="1"/>
    <col min="8469" max="8469" width="9.5703125" style="5" customWidth="1"/>
    <col min="8470" max="8470" width="9.85546875" style="5" customWidth="1"/>
    <col min="8471" max="8471" width="8.7109375" style="5" customWidth="1"/>
    <col min="8472" max="8472" width="10.7109375" style="5" customWidth="1"/>
    <col min="8473" max="8473" width="16.85546875" style="5" customWidth="1"/>
    <col min="8474" max="8474" width="14.85546875" style="5" customWidth="1"/>
    <col min="8475" max="8475" width="4.28515625" style="5" customWidth="1"/>
    <col min="8476" max="8476" width="9.140625" style="5"/>
    <col min="8477" max="8477" width="11.42578125" style="5" customWidth="1"/>
    <col min="8478" max="8478" width="9.140625" style="5"/>
    <col min="8479" max="8479" width="13.140625" style="5" customWidth="1"/>
    <col min="8480" max="8480" width="14.85546875" style="5" customWidth="1"/>
    <col min="8481" max="8705" width="9.140625" style="5"/>
    <col min="8706" max="8706" width="17.42578125" style="5" customWidth="1"/>
    <col min="8707" max="8707" width="67.85546875" style="5" customWidth="1"/>
    <col min="8708" max="8708" width="8.28515625" style="5" customWidth="1"/>
    <col min="8709" max="8709" width="10" style="5" customWidth="1"/>
    <col min="8710" max="8710" width="8.7109375" style="5" customWidth="1"/>
    <col min="8711" max="8712" width="13.140625" style="5" customWidth="1"/>
    <col min="8713" max="8713" width="9.7109375" style="5" customWidth="1"/>
    <col min="8714" max="8714" width="10" style="5" customWidth="1"/>
    <col min="8715" max="8715" width="8.7109375" style="5" customWidth="1"/>
    <col min="8716" max="8716" width="10.7109375" style="5" customWidth="1"/>
    <col min="8717" max="8717" width="8.5703125" style="5" customWidth="1"/>
    <col min="8718" max="8718" width="10.42578125" style="5" customWidth="1"/>
    <col min="8719" max="8720" width="9.7109375" style="5" customWidth="1"/>
    <col min="8721" max="8721" width="9.5703125" style="5" customWidth="1"/>
    <col min="8722" max="8722" width="9.85546875" style="5" customWidth="1"/>
    <col min="8723" max="8723" width="8.7109375" style="5" customWidth="1"/>
    <col min="8724" max="8724" width="10.7109375" style="5" customWidth="1"/>
    <col min="8725" max="8725" width="9.5703125" style="5" customWidth="1"/>
    <col min="8726" max="8726" width="9.85546875" style="5" customWidth="1"/>
    <col min="8727" max="8727" width="8.7109375" style="5" customWidth="1"/>
    <col min="8728" max="8728" width="10.7109375" style="5" customWidth="1"/>
    <col min="8729" max="8729" width="16.85546875" style="5" customWidth="1"/>
    <col min="8730" max="8730" width="14.85546875" style="5" customWidth="1"/>
    <col min="8731" max="8731" width="4.28515625" style="5" customWidth="1"/>
    <col min="8732" max="8732" width="9.140625" style="5"/>
    <col min="8733" max="8733" width="11.42578125" style="5" customWidth="1"/>
    <col min="8734" max="8734" width="9.140625" style="5"/>
    <col min="8735" max="8735" width="13.140625" style="5" customWidth="1"/>
    <col min="8736" max="8736" width="14.85546875" style="5" customWidth="1"/>
    <col min="8737" max="8961" width="9.140625" style="5"/>
    <col min="8962" max="8962" width="17.42578125" style="5" customWidth="1"/>
    <col min="8963" max="8963" width="67.85546875" style="5" customWidth="1"/>
    <col min="8964" max="8964" width="8.28515625" style="5" customWidth="1"/>
    <col min="8965" max="8965" width="10" style="5" customWidth="1"/>
    <col min="8966" max="8966" width="8.7109375" style="5" customWidth="1"/>
    <col min="8967" max="8968" width="13.140625" style="5" customWidth="1"/>
    <col min="8969" max="8969" width="9.7109375" style="5" customWidth="1"/>
    <col min="8970" max="8970" width="10" style="5" customWidth="1"/>
    <col min="8971" max="8971" width="8.7109375" style="5" customWidth="1"/>
    <col min="8972" max="8972" width="10.7109375" style="5" customWidth="1"/>
    <col min="8973" max="8973" width="8.5703125" style="5" customWidth="1"/>
    <col min="8974" max="8974" width="10.42578125" style="5" customWidth="1"/>
    <col min="8975" max="8976" width="9.7109375" style="5" customWidth="1"/>
    <col min="8977" max="8977" width="9.5703125" style="5" customWidth="1"/>
    <col min="8978" max="8978" width="9.85546875" style="5" customWidth="1"/>
    <col min="8979" max="8979" width="8.7109375" style="5" customWidth="1"/>
    <col min="8980" max="8980" width="10.7109375" style="5" customWidth="1"/>
    <col min="8981" max="8981" width="9.5703125" style="5" customWidth="1"/>
    <col min="8982" max="8982" width="9.85546875" style="5" customWidth="1"/>
    <col min="8983" max="8983" width="8.7109375" style="5" customWidth="1"/>
    <col min="8984" max="8984" width="10.7109375" style="5" customWidth="1"/>
    <col min="8985" max="8985" width="16.85546875" style="5" customWidth="1"/>
    <col min="8986" max="8986" width="14.85546875" style="5" customWidth="1"/>
    <col min="8987" max="8987" width="4.28515625" style="5" customWidth="1"/>
    <col min="8988" max="8988" width="9.140625" style="5"/>
    <col min="8989" max="8989" width="11.42578125" style="5" customWidth="1"/>
    <col min="8990" max="8990" width="9.140625" style="5"/>
    <col min="8991" max="8991" width="13.140625" style="5" customWidth="1"/>
    <col min="8992" max="8992" width="14.85546875" style="5" customWidth="1"/>
    <col min="8993" max="9217" width="9.140625" style="5"/>
    <col min="9218" max="9218" width="17.42578125" style="5" customWidth="1"/>
    <col min="9219" max="9219" width="67.85546875" style="5" customWidth="1"/>
    <col min="9220" max="9220" width="8.28515625" style="5" customWidth="1"/>
    <col min="9221" max="9221" width="10" style="5" customWidth="1"/>
    <col min="9222" max="9222" width="8.7109375" style="5" customWidth="1"/>
    <col min="9223" max="9224" width="13.140625" style="5" customWidth="1"/>
    <col min="9225" max="9225" width="9.7109375" style="5" customWidth="1"/>
    <col min="9226" max="9226" width="10" style="5" customWidth="1"/>
    <col min="9227" max="9227" width="8.7109375" style="5" customWidth="1"/>
    <col min="9228" max="9228" width="10.7109375" style="5" customWidth="1"/>
    <col min="9229" max="9229" width="8.5703125" style="5" customWidth="1"/>
    <col min="9230" max="9230" width="10.42578125" style="5" customWidth="1"/>
    <col min="9231" max="9232" width="9.7109375" style="5" customWidth="1"/>
    <col min="9233" max="9233" width="9.5703125" style="5" customWidth="1"/>
    <col min="9234" max="9234" width="9.85546875" style="5" customWidth="1"/>
    <col min="9235" max="9235" width="8.7109375" style="5" customWidth="1"/>
    <col min="9236" max="9236" width="10.7109375" style="5" customWidth="1"/>
    <col min="9237" max="9237" width="9.5703125" style="5" customWidth="1"/>
    <col min="9238" max="9238" width="9.85546875" style="5" customWidth="1"/>
    <col min="9239" max="9239" width="8.7109375" style="5" customWidth="1"/>
    <col min="9240" max="9240" width="10.7109375" style="5" customWidth="1"/>
    <col min="9241" max="9241" width="16.85546875" style="5" customWidth="1"/>
    <col min="9242" max="9242" width="14.85546875" style="5" customWidth="1"/>
    <col min="9243" max="9243" width="4.28515625" style="5" customWidth="1"/>
    <col min="9244" max="9244" width="9.140625" style="5"/>
    <col min="9245" max="9245" width="11.42578125" style="5" customWidth="1"/>
    <col min="9246" max="9246" width="9.140625" style="5"/>
    <col min="9247" max="9247" width="13.140625" style="5" customWidth="1"/>
    <col min="9248" max="9248" width="14.85546875" style="5" customWidth="1"/>
    <col min="9249" max="9473" width="9.140625" style="5"/>
    <col min="9474" max="9474" width="17.42578125" style="5" customWidth="1"/>
    <col min="9475" max="9475" width="67.85546875" style="5" customWidth="1"/>
    <col min="9476" max="9476" width="8.28515625" style="5" customWidth="1"/>
    <col min="9477" max="9477" width="10" style="5" customWidth="1"/>
    <col min="9478" max="9478" width="8.7109375" style="5" customWidth="1"/>
    <col min="9479" max="9480" width="13.140625" style="5" customWidth="1"/>
    <col min="9481" max="9481" width="9.7109375" style="5" customWidth="1"/>
    <col min="9482" max="9482" width="10" style="5" customWidth="1"/>
    <col min="9483" max="9483" width="8.7109375" style="5" customWidth="1"/>
    <col min="9484" max="9484" width="10.7109375" style="5" customWidth="1"/>
    <col min="9485" max="9485" width="8.5703125" style="5" customWidth="1"/>
    <col min="9486" max="9486" width="10.42578125" style="5" customWidth="1"/>
    <col min="9487" max="9488" width="9.7109375" style="5" customWidth="1"/>
    <col min="9489" max="9489" width="9.5703125" style="5" customWidth="1"/>
    <col min="9490" max="9490" width="9.85546875" style="5" customWidth="1"/>
    <col min="9491" max="9491" width="8.7109375" style="5" customWidth="1"/>
    <col min="9492" max="9492" width="10.7109375" style="5" customWidth="1"/>
    <col min="9493" max="9493" width="9.5703125" style="5" customWidth="1"/>
    <col min="9494" max="9494" width="9.85546875" style="5" customWidth="1"/>
    <col min="9495" max="9495" width="8.7109375" style="5" customWidth="1"/>
    <col min="9496" max="9496" width="10.7109375" style="5" customWidth="1"/>
    <col min="9497" max="9497" width="16.85546875" style="5" customWidth="1"/>
    <col min="9498" max="9498" width="14.85546875" style="5" customWidth="1"/>
    <col min="9499" max="9499" width="4.28515625" style="5" customWidth="1"/>
    <col min="9500" max="9500" width="9.140625" style="5"/>
    <col min="9501" max="9501" width="11.42578125" style="5" customWidth="1"/>
    <col min="9502" max="9502" width="9.140625" style="5"/>
    <col min="9503" max="9503" width="13.140625" style="5" customWidth="1"/>
    <col min="9504" max="9504" width="14.85546875" style="5" customWidth="1"/>
    <col min="9505" max="9729" width="9.140625" style="5"/>
    <col min="9730" max="9730" width="17.42578125" style="5" customWidth="1"/>
    <col min="9731" max="9731" width="67.85546875" style="5" customWidth="1"/>
    <col min="9732" max="9732" width="8.28515625" style="5" customWidth="1"/>
    <col min="9733" max="9733" width="10" style="5" customWidth="1"/>
    <col min="9734" max="9734" width="8.7109375" style="5" customWidth="1"/>
    <col min="9735" max="9736" width="13.140625" style="5" customWidth="1"/>
    <col min="9737" max="9737" width="9.7109375" style="5" customWidth="1"/>
    <col min="9738" max="9738" width="10" style="5" customWidth="1"/>
    <col min="9739" max="9739" width="8.7109375" style="5" customWidth="1"/>
    <col min="9740" max="9740" width="10.7109375" style="5" customWidth="1"/>
    <col min="9741" max="9741" width="8.5703125" style="5" customWidth="1"/>
    <col min="9742" max="9742" width="10.42578125" style="5" customWidth="1"/>
    <col min="9743" max="9744" width="9.7109375" style="5" customWidth="1"/>
    <col min="9745" max="9745" width="9.5703125" style="5" customWidth="1"/>
    <col min="9746" max="9746" width="9.85546875" style="5" customWidth="1"/>
    <col min="9747" max="9747" width="8.7109375" style="5" customWidth="1"/>
    <col min="9748" max="9748" width="10.7109375" style="5" customWidth="1"/>
    <col min="9749" max="9749" width="9.5703125" style="5" customWidth="1"/>
    <col min="9750" max="9750" width="9.85546875" style="5" customWidth="1"/>
    <col min="9751" max="9751" width="8.7109375" style="5" customWidth="1"/>
    <col min="9752" max="9752" width="10.7109375" style="5" customWidth="1"/>
    <col min="9753" max="9753" width="16.85546875" style="5" customWidth="1"/>
    <col min="9754" max="9754" width="14.85546875" style="5" customWidth="1"/>
    <col min="9755" max="9755" width="4.28515625" style="5" customWidth="1"/>
    <col min="9756" max="9756" width="9.140625" style="5"/>
    <col min="9757" max="9757" width="11.42578125" style="5" customWidth="1"/>
    <col min="9758" max="9758" width="9.140625" style="5"/>
    <col min="9759" max="9759" width="13.140625" style="5" customWidth="1"/>
    <col min="9760" max="9760" width="14.85546875" style="5" customWidth="1"/>
    <col min="9761" max="9985" width="9.140625" style="5"/>
    <col min="9986" max="9986" width="17.42578125" style="5" customWidth="1"/>
    <col min="9987" max="9987" width="67.85546875" style="5" customWidth="1"/>
    <col min="9988" max="9988" width="8.28515625" style="5" customWidth="1"/>
    <col min="9989" max="9989" width="10" style="5" customWidth="1"/>
    <col min="9990" max="9990" width="8.7109375" style="5" customWidth="1"/>
    <col min="9991" max="9992" width="13.140625" style="5" customWidth="1"/>
    <col min="9993" max="9993" width="9.7109375" style="5" customWidth="1"/>
    <col min="9994" max="9994" width="10" style="5" customWidth="1"/>
    <col min="9995" max="9995" width="8.7109375" style="5" customWidth="1"/>
    <col min="9996" max="9996" width="10.7109375" style="5" customWidth="1"/>
    <col min="9997" max="9997" width="8.5703125" style="5" customWidth="1"/>
    <col min="9998" max="9998" width="10.42578125" style="5" customWidth="1"/>
    <col min="9999" max="10000" width="9.7109375" style="5" customWidth="1"/>
    <col min="10001" max="10001" width="9.5703125" style="5" customWidth="1"/>
    <col min="10002" max="10002" width="9.85546875" style="5" customWidth="1"/>
    <col min="10003" max="10003" width="8.7109375" style="5" customWidth="1"/>
    <col min="10004" max="10004" width="10.7109375" style="5" customWidth="1"/>
    <col min="10005" max="10005" width="9.5703125" style="5" customWidth="1"/>
    <col min="10006" max="10006" width="9.85546875" style="5" customWidth="1"/>
    <col min="10007" max="10007" width="8.7109375" style="5" customWidth="1"/>
    <col min="10008" max="10008" width="10.7109375" style="5" customWidth="1"/>
    <col min="10009" max="10009" width="16.85546875" style="5" customWidth="1"/>
    <col min="10010" max="10010" width="14.85546875" style="5" customWidth="1"/>
    <col min="10011" max="10011" width="4.28515625" style="5" customWidth="1"/>
    <col min="10012" max="10012" width="9.140625" style="5"/>
    <col min="10013" max="10013" width="11.42578125" style="5" customWidth="1"/>
    <col min="10014" max="10014" width="9.140625" style="5"/>
    <col min="10015" max="10015" width="13.140625" style="5" customWidth="1"/>
    <col min="10016" max="10016" width="14.85546875" style="5" customWidth="1"/>
    <col min="10017" max="10241" width="9.140625" style="5"/>
    <col min="10242" max="10242" width="17.42578125" style="5" customWidth="1"/>
    <col min="10243" max="10243" width="67.85546875" style="5" customWidth="1"/>
    <col min="10244" max="10244" width="8.28515625" style="5" customWidth="1"/>
    <col min="10245" max="10245" width="10" style="5" customWidth="1"/>
    <col min="10246" max="10246" width="8.7109375" style="5" customWidth="1"/>
    <col min="10247" max="10248" width="13.140625" style="5" customWidth="1"/>
    <col min="10249" max="10249" width="9.7109375" style="5" customWidth="1"/>
    <col min="10250" max="10250" width="10" style="5" customWidth="1"/>
    <col min="10251" max="10251" width="8.7109375" style="5" customWidth="1"/>
    <col min="10252" max="10252" width="10.7109375" style="5" customWidth="1"/>
    <col min="10253" max="10253" width="8.5703125" style="5" customWidth="1"/>
    <col min="10254" max="10254" width="10.42578125" style="5" customWidth="1"/>
    <col min="10255" max="10256" width="9.7109375" style="5" customWidth="1"/>
    <col min="10257" max="10257" width="9.5703125" style="5" customWidth="1"/>
    <col min="10258" max="10258" width="9.85546875" style="5" customWidth="1"/>
    <col min="10259" max="10259" width="8.7109375" style="5" customWidth="1"/>
    <col min="10260" max="10260" width="10.7109375" style="5" customWidth="1"/>
    <col min="10261" max="10261" width="9.5703125" style="5" customWidth="1"/>
    <col min="10262" max="10262" width="9.85546875" style="5" customWidth="1"/>
    <col min="10263" max="10263" width="8.7109375" style="5" customWidth="1"/>
    <col min="10264" max="10264" width="10.7109375" style="5" customWidth="1"/>
    <col min="10265" max="10265" width="16.85546875" style="5" customWidth="1"/>
    <col min="10266" max="10266" width="14.85546875" style="5" customWidth="1"/>
    <col min="10267" max="10267" width="4.28515625" style="5" customWidth="1"/>
    <col min="10268" max="10268" width="9.140625" style="5"/>
    <col min="10269" max="10269" width="11.42578125" style="5" customWidth="1"/>
    <col min="10270" max="10270" width="9.140625" style="5"/>
    <col min="10271" max="10271" width="13.140625" style="5" customWidth="1"/>
    <col min="10272" max="10272" width="14.85546875" style="5" customWidth="1"/>
    <col min="10273" max="10497" width="9.140625" style="5"/>
    <col min="10498" max="10498" width="17.42578125" style="5" customWidth="1"/>
    <col min="10499" max="10499" width="67.85546875" style="5" customWidth="1"/>
    <col min="10500" max="10500" width="8.28515625" style="5" customWidth="1"/>
    <col min="10501" max="10501" width="10" style="5" customWidth="1"/>
    <col min="10502" max="10502" width="8.7109375" style="5" customWidth="1"/>
    <col min="10503" max="10504" width="13.140625" style="5" customWidth="1"/>
    <col min="10505" max="10505" width="9.7109375" style="5" customWidth="1"/>
    <col min="10506" max="10506" width="10" style="5" customWidth="1"/>
    <col min="10507" max="10507" width="8.7109375" style="5" customWidth="1"/>
    <col min="10508" max="10508" width="10.7109375" style="5" customWidth="1"/>
    <col min="10509" max="10509" width="8.5703125" style="5" customWidth="1"/>
    <col min="10510" max="10510" width="10.42578125" style="5" customWidth="1"/>
    <col min="10511" max="10512" width="9.7109375" style="5" customWidth="1"/>
    <col min="10513" max="10513" width="9.5703125" style="5" customWidth="1"/>
    <col min="10514" max="10514" width="9.85546875" style="5" customWidth="1"/>
    <col min="10515" max="10515" width="8.7109375" style="5" customWidth="1"/>
    <col min="10516" max="10516" width="10.7109375" style="5" customWidth="1"/>
    <col min="10517" max="10517" width="9.5703125" style="5" customWidth="1"/>
    <col min="10518" max="10518" width="9.85546875" style="5" customWidth="1"/>
    <col min="10519" max="10519" width="8.7109375" style="5" customWidth="1"/>
    <col min="10520" max="10520" width="10.7109375" style="5" customWidth="1"/>
    <col min="10521" max="10521" width="16.85546875" style="5" customWidth="1"/>
    <col min="10522" max="10522" width="14.85546875" style="5" customWidth="1"/>
    <col min="10523" max="10523" width="4.28515625" style="5" customWidth="1"/>
    <col min="10524" max="10524" width="9.140625" style="5"/>
    <col min="10525" max="10525" width="11.42578125" style="5" customWidth="1"/>
    <col min="10526" max="10526" width="9.140625" style="5"/>
    <col min="10527" max="10527" width="13.140625" style="5" customWidth="1"/>
    <col min="10528" max="10528" width="14.85546875" style="5" customWidth="1"/>
    <col min="10529" max="10753" width="9.140625" style="5"/>
    <col min="10754" max="10754" width="17.42578125" style="5" customWidth="1"/>
    <col min="10755" max="10755" width="67.85546875" style="5" customWidth="1"/>
    <col min="10756" max="10756" width="8.28515625" style="5" customWidth="1"/>
    <col min="10757" max="10757" width="10" style="5" customWidth="1"/>
    <col min="10758" max="10758" width="8.7109375" style="5" customWidth="1"/>
    <col min="10759" max="10760" width="13.140625" style="5" customWidth="1"/>
    <col min="10761" max="10761" width="9.7109375" style="5" customWidth="1"/>
    <col min="10762" max="10762" width="10" style="5" customWidth="1"/>
    <col min="10763" max="10763" width="8.7109375" style="5" customWidth="1"/>
    <col min="10764" max="10764" width="10.7109375" style="5" customWidth="1"/>
    <col min="10765" max="10765" width="8.5703125" style="5" customWidth="1"/>
    <col min="10766" max="10766" width="10.42578125" style="5" customWidth="1"/>
    <col min="10767" max="10768" width="9.7109375" style="5" customWidth="1"/>
    <col min="10769" max="10769" width="9.5703125" style="5" customWidth="1"/>
    <col min="10770" max="10770" width="9.85546875" style="5" customWidth="1"/>
    <col min="10771" max="10771" width="8.7109375" style="5" customWidth="1"/>
    <col min="10772" max="10772" width="10.7109375" style="5" customWidth="1"/>
    <col min="10773" max="10773" width="9.5703125" style="5" customWidth="1"/>
    <col min="10774" max="10774" width="9.85546875" style="5" customWidth="1"/>
    <col min="10775" max="10775" width="8.7109375" style="5" customWidth="1"/>
    <col min="10776" max="10776" width="10.7109375" style="5" customWidth="1"/>
    <col min="10777" max="10777" width="16.85546875" style="5" customWidth="1"/>
    <col min="10778" max="10778" width="14.85546875" style="5" customWidth="1"/>
    <col min="10779" max="10779" width="4.28515625" style="5" customWidth="1"/>
    <col min="10780" max="10780" width="9.140625" style="5"/>
    <col min="10781" max="10781" width="11.42578125" style="5" customWidth="1"/>
    <col min="10782" max="10782" width="9.140625" style="5"/>
    <col min="10783" max="10783" width="13.140625" style="5" customWidth="1"/>
    <col min="10784" max="10784" width="14.85546875" style="5" customWidth="1"/>
    <col min="10785" max="11009" width="9.140625" style="5"/>
    <col min="11010" max="11010" width="17.42578125" style="5" customWidth="1"/>
    <col min="11011" max="11011" width="67.85546875" style="5" customWidth="1"/>
    <col min="11012" max="11012" width="8.28515625" style="5" customWidth="1"/>
    <col min="11013" max="11013" width="10" style="5" customWidth="1"/>
    <col min="11014" max="11014" width="8.7109375" style="5" customWidth="1"/>
    <col min="11015" max="11016" width="13.140625" style="5" customWidth="1"/>
    <col min="11017" max="11017" width="9.7109375" style="5" customWidth="1"/>
    <col min="11018" max="11018" width="10" style="5" customWidth="1"/>
    <col min="11019" max="11019" width="8.7109375" style="5" customWidth="1"/>
    <col min="11020" max="11020" width="10.7109375" style="5" customWidth="1"/>
    <col min="11021" max="11021" width="8.5703125" style="5" customWidth="1"/>
    <col min="11022" max="11022" width="10.42578125" style="5" customWidth="1"/>
    <col min="11023" max="11024" width="9.7109375" style="5" customWidth="1"/>
    <col min="11025" max="11025" width="9.5703125" style="5" customWidth="1"/>
    <col min="11026" max="11026" width="9.85546875" style="5" customWidth="1"/>
    <col min="11027" max="11027" width="8.7109375" style="5" customWidth="1"/>
    <col min="11028" max="11028" width="10.7109375" style="5" customWidth="1"/>
    <col min="11029" max="11029" width="9.5703125" style="5" customWidth="1"/>
    <col min="11030" max="11030" width="9.85546875" style="5" customWidth="1"/>
    <col min="11031" max="11031" width="8.7109375" style="5" customWidth="1"/>
    <col min="11032" max="11032" width="10.7109375" style="5" customWidth="1"/>
    <col min="11033" max="11033" width="16.85546875" style="5" customWidth="1"/>
    <col min="11034" max="11034" width="14.85546875" style="5" customWidth="1"/>
    <col min="11035" max="11035" width="4.28515625" style="5" customWidth="1"/>
    <col min="11036" max="11036" width="9.140625" style="5"/>
    <col min="11037" max="11037" width="11.42578125" style="5" customWidth="1"/>
    <col min="11038" max="11038" width="9.140625" style="5"/>
    <col min="11039" max="11039" width="13.140625" style="5" customWidth="1"/>
    <col min="11040" max="11040" width="14.85546875" style="5" customWidth="1"/>
    <col min="11041" max="11265" width="9.140625" style="5"/>
    <col min="11266" max="11266" width="17.42578125" style="5" customWidth="1"/>
    <col min="11267" max="11267" width="67.85546875" style="5" customWidth="1"/>
    <col min="11268" max="11268" width="8.28515625" style="5" customWidth="1"/>
    <col min="11269" max="11269" width="10" style="5" customWidth="1"/>
    <col min="11270" max="11270" width="8.7109375" style="5" customWidth="1"/>
    <col min="11271" max="11272" width="13.140625" style="5" customWidth="1"/>
    <col min="11273" max="11273" width="9.7109375" style="5" customWidth="1"/>
    <col min="11274" max="11274" width="10" style="5" customWidth="1"/>
    <col min="11275" max="11275" width="8.7109375" style="5" customWidth="1"/>
    <col min="11276" max="11276" width="10.7109375" style="5" customWidth="1"/>
    <col min="11277" max="11277" width="8.5703125" style="5" customWidth="1"/>
    <col min="11278" max="11278" width="10.42578125" style="5" customWidth="1"/>
    <col min="11279" max="11280" width="9.7109375" style="5" customWidth="1"/>
    <col min="11281" max="11281" width="9.5703125" style="5" customWidth="1"/>
    <col min="11282" max="11282" width="9.85546875" style="5" customWidth="1"/>
    <col min="11283" max="11283" width="8.7109375" style="5" customWidth="1"/>
    <col min="11284" max="11284" width="10.7109375" style="5" customWidth="1"/>
    <col min="11285" max="11285" width="9.5703125" style="5" customWidth="1"/>
    <col min="11286" max="11286" width="9.85546875" style="5" customWidth="1"/>
    <col min="11287" max="11287" width="8.7109375" style="5" customWidth="1"/>
    <col min="11288" max="11288" width="10.7109375" style="5" customWidth="1"/>
    <col min="11289" max="11289" width="16.85546875" style="5" customWidth="1"/>
    <col min="11290" max="11290" width="14.85546875" style="5" customWidth="1"/>
    <col min="11291" max="11291" width="4.28515625" style="5" customWidth="1"/>
    <col min="11292" max="11292" width="9.140625" style="5"/>
    <col min="11293" max="11293" width="11.42578125" style="5" customWidth="1"/>
    <col min="11294" max="11294" width="9.140625" style="5"/>
    <col min="11295" max="11295" width="13.140625" style="5" customWidth="1"/>
    <col min="11296" max="11296" width="14.85546875" style="5" customWidth="1"/>
    <col min="11297" max="11521" width="9.140625" style="5"/>
    <col min="11522" max="11522" width="17.42578125" style="5" customWidth="1"/>
    <col min="11523" max="11523" width="67.85546875" style="5" customWidth="1"/>
    <col min="11524" max="11524" width="8.28515625" style="5" customWidth="1"/>
    <col min="11525" max="11525" width="10" style="5" customWidth="1"/>
    <col min="11526" max="11526" width="8.7109375" style="5" customWidth="1"/>
    <col min="11527" max="11528" width="13.140625" style="5" customWidth="1"/>
    <col min="11529" max="11529" width="9.7109375" style="5" customWidth="1"/>
    <col min="11530" max="11530" width="10" style="5" customWidth="1"/>
    <col min="11531" max="11531" width="8.7109375" style="5" customWidth="1"/>
    <col min="11532" max="11532" width="10.7109375" style="5" customWidth="1"/>
    <col min="11533" max="11533" width="8.5703125" style="5" customWidth="1"/>
    <col min="11534" max="11534" width="10.42578125" style="5" customWidth="1"/>
    <col min="11535" max="11536" width="9.7109375" style="5" customWidth="1"/>
    <col min="11537" max="11537" width="9.5703125" style="5" customWidth="1"/>
    <col min="11538" max="11538" width="9.85546875" style="5" customWidth="1"/>
    <col min="11539" max="11539" width="8.7109375" style="5" customWidth="1"/>
    <col min="11540" max="11540" width="10.7109375" style="5" customWidth="1"/>
    <col min="11541" max="11541" width="9.5703125" style="5" customWidth="1"/>
    <col min="11542" max="11542" width="9.85546875" style="5" customWidth="1"/>
    <col min="11543" max="11543" width="8.7109375" style="5" customWidth="1"/>
    <col min="11544" max="11544" width="10.7109375" style="5" customWidth="1"/>
    <col min="11545" max="11545" width="16.85546875" style="5" customWidth="1"/>
    <col min="11546" max="11546" width="14.85546875" style="5" customWidth="1"/>
    <col min="11547" max="11547" width="4.28515625" style="5" customWidth="1"/>
    <col min="11548" max="11548" width="9.140625" style="5"/>
    <col min="11549" max="11549" width="11.42578125" style="5" customWidth="1"/>
    <col min="11550" max="11550" width="9.140625" style="5"/>
    <col min="11551" max="11551" width="13.140625" style="5" customWidth="1"/>
    <col min="11552" max="11552" width="14.85546875" style="5" customWidth="1"/>
    <col min="11553" max="11777" width="9.140625" style="5"/>
    <col min="11778" max="11778" width="17.42578125" style="5" customWidth="1"/>
    <col min="11779" max="11779" width="67.85546875" style="5" customWidth="1"/>
    <col min="11780" max="11780" width="8.28515625" style="5" customWidth="1"/>
    <col min="11781" max="11781" width="10" style="5" customWidth="1"/>
    <col min="11782" max="11782" width="8.7109375" style="5" customWidth="1"/>
    <col min="11783" max="11784" width="13.140625" style="5" customWidth="1"/>
    <col min="11785" max="11785" width="9.7109375" style="5" customWidth="1"/>
    <col min="11786" max="11786" width="10" style="5" customWidth="1"/>
    <col min="11787" max="11787" width="8.7109375" style="5" customWidth="1"/>
    <col min="11788" max="11788" width="10.7109375" style="5" customWidth="1"/>
    <col min="11789" max="11789" width="8.5703125" style="5" customWidth="1"/>
    <col min="11790" max="11790" width="10.42578125" style="5" customWidth="1"/>
    <col min="11791" max="11792" width="9.7109375" style="5" customWidth="1"/>
    <col min="11793" max="11793" width="9.5703125" style="5" customWidth="1"/>
    <col min="11794" max="11794" width="9.85546875" style="5" customWidth="1"/>
    <col min="11795" max="11795" width="8.7109375" style="5" customWidth="1"/>
    <col min="11796" max="11796" width="10.7109375" style="5" customWidth="1"/>
    <col min="11797" max="11797" width="9.5703125" style="5" customWidth="1"/>
    <col min="11798" max="11798" width="9.85546875" style="5" customWidth="1"/>
    <col min="11799" max="11799" width="8.7109375" style="5" customWidth="1"/>
    <col min="11800" max="11800" width="10.7109375" style="5" customWidth="1"/>
    <col min="11801" max="11801" width="16.85546875" style="5" customWidth="1"/>
    <col min="11802" max="11802" width="14.85546875" style="5" customWidth="1"/>
    <col min="11803" max="11803" width="4.28515625" style="5" customWidth="1"/>
    <col min="11804" max="11804" width="9.140625" style="5"/>
    <col min="11805" max="11805" width="11.42578125" style="5" customWidth="1"/>
    <col min="11806" max="11806" width="9.140625" style="5"/>
    <col min="11807" max="11807" width="13.140625" style="5" customWidth="1"/>
    <col min="11808" max="11808" width="14.85546875" style="5" customWidth="1"/>
    <col min="11809" max="12033" width="9.140625" style="5"/>
    <col min="12034" max="12034" width="17.42578125" style="5" customWidth="1"/>
    <col min="12035" max="12035" width="67.85546875" style="5" customWidth="1"/>
    <col min="12036" max="12036" width="8.28515625" style="5" customWidth="1"/>
    <col min="12037" max="12037" width="10" style="5" customWidth="1"/>
    <col min="12038" max="12038" width="8.7109375" style="5" customWidth="1"/>
    <col min="12039" max="12040" width="13.140625" style="5" customWidth="1"/>
    <col min="12041" max="12041" width="9.7109375" style="5" customWidth="1"/>
    <col min="12042" max="12042" width="10" style="5" customWidth="1"/>
    <col min="12043" max="12043" width="8.7109375" style="5" customWidth="1"/>
    <col min="12044" max="12044" width="10.7109375" style="5" customWidth="1"/>
    <col min="12045" max="12045" width="8.5703125" style="5" customWidth="1"/>
    <col min="12046" max="12046" width="10.42578125" style="5" customWidth="1"/>
    <col min="12047" max="12048" width="9.7109375" style="5" customWidth="1"/>
    <col min="12049" max="12049" width="9.5703125" style="5" customWidth="1"/>
    <col min="12050" max="12050" width="9.85546875" style="5" customWidth="1"/>
    <col min="12051" max="12051" width="8.7109375" style="5" customWidth="1"/>
    <col min="12052" max="12052" width="10.7109375" style="5" customWidth="1"/>
    <col min="12053" max="12053" width="9.5703125" style="5" customWidth="1"/>
    <col min="12054" max="12054" width="9.85546875" style="5" customWidth="1"/>
    <col min="12055" max="12055" width="8.7109375" style="5" customWidth="1"/>
    <col min="12056" max="12056" width="10.7109375" style="5" customWidth="1"/>
    <col min="12057" max="12057" width="16.85546875" style="5" customWidth="1"/>
    <col min="12058" max="12058" width="14.85546875" style="5" customWidth="1"/>
    <col min="12059" max="12059" width="4.28515625" style="5" customWidth="1"/>
    <col min="12060" max="12060" width="9.140625" style="5"/>
    <col min="12061" max="12061" width="11.42578125" style="5" customWidth="1"/>
    <col min="12062" max="12062" width="9.140625" style="5"/>
    <col min="12063" max="12063" width="13.140625" style="5" customWidth="1"/>
    <col min="12064" max="12064" width="14.85546875" style="5" customWidth="1"/>
    <col min="12065" max="12289" width="9.140625" style="5"/>
    <col min="12290" max="12290" width="17.42578125" style="5" customWidth="1"/>
    <col min="12291" max="12291" width="67.85546875" style="5" customWidth="1"/>
    <col min="12292" max="12292" width="8.28515625" style="5" customWidth="1"/>
    <col min="12293" max="12293" width="10" style="5" customWidth="1"/>
    <col min="12294" max="12294" width="8.7109375" style="5" customWidth="1"/>
    <col min="12295" max="12296" width="13.140625" style="5" customWidth="1"/>
    <col min="12297" max="12297" width="9.7109375" style="5" customWidth="1"/>
    <col min="12298" max="12298" width="10" style="5" customWidth="1"/>
    <col min="12299" max="12299" width="8.7109375" style="5" customWidth="1"/>
    <col min="12300" max="12300" width="10.7109375" style="5" customWidth="1"/>
    <col min="12301" max="12301" width="8.5703125" style="5" customWidth="1"/>
    <col min="12302" max="12302" width="10.42578125" style="5" customWidth="1"/>
    <col min="12303" max="12304" width="9.7109375" style="5" customWidth="1"/>
    <col min="12305" max="12305" width="9.5703125" style="5" customWidth="1"/>
    <col min="12306" max="12306" width="9.85546875" style="5" customWidth="1"/>
    <col min="12307" max="12307" width="8.7109375" style="5" customWidth="1"/>
    <col min="12308" max="12308" width="10.7109375" style="5" customWidth="1"/>
    <col min="12309" max="12309" width="9.5703125" style="5" customWidth="1"/>
    <col min="12310" max="12310" width="9.85546875" style="5" customWidth="1"/>
    <col min="12311" max="12311" width="8.7109375" style="5" customWidth="1"/>
    <col min="12312" max="12312" width="10.7109375" style="5" customWidth="1"/>
    <col min="12313" max="12313" width="16.85546875" style="5" customWidth="1"/>
    <col min="12314" max="12314" width="14.85546875" style="5" customWidth="1"/>
    <col min="12315" max="12315" width="4.28515625" style="5" customWidth="1"/>
    <col min="12316" max="12316" width="9.140625" style="5"/>
    <col min="12317" max="12317" width="11.42578125" style="5" customWidth="1"/>
    <col min="12318" max="12318" width="9.140625" style="5"/>
    <col min="12319" max="12319" width="13.140625" style="5" customWidth="1"/>
    <col min="12320" max="12320" width="14.85546875" style="5" customWidth="1"/>
    <col min="12321" max="12545" width="9.140625" style="5"/>
    <col min="12546" max="12546" width="17.42578125" style="5" customWidth="1"/>
    <col min="12547" max="12547" width="67.85546875" style="5" customWidth="1"/>
    <col min="12548" max="12548" width="8.28515625" style="5" customWidth="1"/>
    <col min="12549" max="12549" width="10" style="5" customWidth="1"/>
    <col min="12550" max="12550" width="8.7109375" style="5" customWidth="1"/>
    <col min="12551" max="12552" width="13.140625" style="5" customWidth="1"/>
    <col min="12553" max="12553" width="9.7109375" style="5" customWidth="1"/>
    <col min="12554" max="12554" width="10" style="5" customWidth="1"/>
    <col min="12555" max="12555" width="8.7109375" style="5" customWidth="1"/>
    <col min="12556" max="12556" width="10.7109375" style="5" customWidth="1"/>
    <col min="12557" max="12557" width="8.5703125" style="5" customWidth="1"/>
    <col min="12558" max="12558" width="10.42578125" style="5" customWidth="1"/>
    <col min="12559" max="12560" width="9.7109375" style="5" customWidth="1"/>
    <col min="12561" max="12561" width="9.5703125" style="5" customWidth="1"/>
    <col min="12562" max="12562" width="9.85546875" style="5" customWidth="1"/>
    <col min="12563" max="12563" width="8.7109375" style="5" customWidth="1"/>
    <col min="12564" max="12564" width="10.7109375" style="5" customWidth="1"/>
    <col min="12565" max="12565" width="9.5703125" style="5" customWidth="1"/>
    <col min="12566" max="12566" width="9.85546875" style="5" customWidth="1"/>
    <col min="12567" max="12567" width="8.7109375" style="5" customWidth="1"/>
    <col min="12568" max="12568" width="10.7109375" style="5" customWidth="1"/>
    <col min="12569" max="12569" width="16.85546875" style="5" customWidth="1"/>
    <col min="12570" max="12570" width="14.85546875" style="5" customWidth="1"/>
    <col min="12571" max="12571" width="4.28515625" style="5" customWidth="1"/>
    <col min="12572" max="12572" width="9.140625" style="5"/>
    <col min="12573" max="12573" width="11.42578125" style="5" customWidth="1"/>
    <col min="12574" max="12574" width="9.140625" style="5"/>
    <col min="12575" max="12575" width="13.140625" style="5" customWidth="1"/>
    <col min="12576" max="12576" width="14.85546875" style="5" customWidth="1"/>
    <col min="12577" max="12801" width="9.140625" style="5"/>
    <col min="12802" max="12802" width="17.42578125" style="5" customWidth="1"/>
    <col min="12803" max="12803" width="67.85546875" style="5" customWidth="1"/>
    <col min="12804" max="12804" width="8.28515625" style="5" customWidth="1"/>
    <col min="12805" max="12805" width="10" style="5" customWidth="1"/>
    <col min="12806" max="12806" width="8.7109375" style="5" customWidth="1"/>
    <col min="12807" max="12808" width="13.140625" style="5" customWidth="1"/>
    <col min="12809" max="12809" width="9.7109375" style="5" customWidth="1"/>
    <col min="12810" max="12810" width="10" style="5" customWidth="1"/>
    <col min="12811" max="12811" width="8.7109375" style="5" customWidth="1"/>
    <col min="12812" max="12812" width="10.7109375" style="5" customWidth="1"/>
    <col min="12813" max="12813" width="8.5703125" style="5" customWidth="1"/>
    <col min="12814" max="12814" width="10.42578125" style="5" customWidth="1"/>
    <col min="12815" max="12816" width="9.7109375" style="5" customWidth="1"/>
    <col min="12817" max="12817" width="9.5703125" style="5" customWidth="1"/>
    <col min="12818" max="12818" width="9.85546875" style="5" customWidth="1"/>
    <col min="12819" max="12819" width="8.7109375" style="5" customWidth="1"/>
    <col min="12820" max="12820" width="10.7109375" style="5" customWidth="1"/>
    <col min="12821" max="12821" width="9.5703125" style="5" customWidth="1"/>
    <col min="12822" max="12822" width="9.85546875" style="5" customWidth="1"/>
    <col min="12823" max="12823" width="8.7109375" style="5" customWidth="1"/>
    <col min="12824" max="12824" width="10.7109375" style="5" customWidth="1"/>
    <col min="12825" max="12825" width="16.85546875" style="5" customWidth="1"/>
    <col min="12826" max="12826" width="14.85546875" style="5" customWidth="1"/>
    <col min="12827" max="12827" width="4.28515625" style="5" customWidth="1"/>
    <col min="12828" max="12828" width="9.140625" style="5"/>
    <col min="12829" max="12829" width="11.42578125" style="5" customWidth="1"/>
    <col min="12830" max="12830" width="9.140625" style="5"/>
    <col min="12831" max="12831" width="13.140625" style="5" customWidth="1"/>
    <col min="12832" max="12832" width="14.85546875" style="5" customWidth="1"/>
    <col min="12833" max="13057" width="9.140625" style="5"/>
    <col min="13058" max="13058" width="17.42578125" style="5" customWidth="1"/>
    <col min="13059" max="13059" width="67.85546875" style="5" customWidth="1"/>
    <col min="13060" max="13060" width="8.28515625" style="5" customWidth="1"/>
    <col min="13061" max="13061" width="10" style="5" customWidth="1"/>
    <col min="13062" max="13062" width="8.7109375" style="5" customWidth="1"/>
    <col min="13063" max="13064" width="13.140625" style="5" customWidth="1"/>
    <col min="13065" max="13065" width="9.7109375" style="5" customWidth="1"/>
    <col min="13066" max="13066" width="10" style="5" customWidth="1"/>
    <col min="13067" max="13067" width="8.7109375" style="5" customWidth="1"/>
    <col min="13068" max="13068" width="10.7109375" style="5" customWidth="1"/>
    <col min="13069" max="13069" width="8.5703125" style="5" customWidth="1"/>
    <col min="13070" max="13070" width="10.42578125" style="5" customWidth="1"/>
    <col min="13071" max="13072" width="9.7109375" style="5" customWidth="1"/>
    <col min="13073" max="13073" width="9.5703125" style="5" customWidth="1"/>
    <col min="13074" max="13074" width="9.85546875" style="5" customWidth="1"/>
    <col min="13075" max="13075" width="8.7109375" style="5" customWidth="1"/>
    <col min="13076" max="13076" width="10.7109375" style="5" customWidth="1"/>
    <col min="13077" max="13077" width="9.5703125" style="5" customWidth="1"/>
    <col min="13078" max="13078" width="9.85546875" style="5" customWidth="1"/>
    <col min="13079" max="13079" width="8.7109375" style="5" customWidth="1"/>
    <col min="13080" max="13080" width="10.7109375" style="5" customWidth="1"/>
    <col min="13081" max="13081" width="16.85546875" style="5" customWidth="1"/>
    <col min="13082" max="13082" width="14.85546875" style="5" customWidth="1"/>
    <col min="13083" max="13083" width="4.28515625" style="5" customWidth="1"/>
    <col min="13084" max="13084" width="9.140625" style="5"/>
    <col min="13085" max="13085" width="11.42578125" style="5" customWidth="1"/>
    <col min="13086" max="13086" width="9.140625" style="5"/>
    <col min="13087" max="13087" width="13.140625" style="5" customWidth="1"/>
    <col min="13088" max="13088" width="14.85546875" style="5" customWidth="1"/>
    <col min="13089" max="13313" width="9.140625" style="5"/>
    <col min="13314" max="13314" width="17.42578125" style="5" customWidth="1"/>
    <col min="13315" max="13315" width="67.85546875" style="5" customWidth="1"/>
    <col min="13316" max="13316" width="8.28515625" style="5" customWidth="1"/>
    <col min="13317" max="13317" width="10" style="5" customWidth="1"/>
    <col min="13318" max="13318" width="8.7109375" style="5" customWidth="1"/>
    <col min="13319" max="13320" width="13.140625" style="5" customWidth="1"/>
    <col min="13321" max="13321" width="9.7109375" style="5" customWidth="1"/>
    <col min="13322" max="13322" width="10" style="5" customWidth="1"/>
    <col min="13323" max="13323" width="8.7109375" style="5" customWidth="1"/>
    <col min="13324" max="13324" width="10.7109375" style="5" customWidth="1"/>
    <col min="13325" max="13325" width="8.5703125" style="5" customWidth="1"/>
    <col min="13326" max="13326" width="10.42578125" style="5" customWidth="1"/>
    <col min="13327" max="13328" width="9.7109375" style="5" customWidth="1"/>
    <col min="13329" max="13329" width="9.5703125" style="5" customWidth="1"/>
    <col min="13330" max="13330" width="9.85546875" style="5" customWidth="1"/>
    <col min="13331" max="13331" width="8.7109375" style="5" customWidth="1"/>
    <col min="13332" max="13332" width="10.7109375" style="5" customWidth="1"/>
    <col min="13333" max="13333" width="9.5703125" style="5" customWidth="1"/>
    <col min="13334" max="13334" width="9.85546875" style="5" customWidth="1"/>
    <col min="13335" max="13335" width="8.7109375" style="5" customWidth="1"/>
    <col min="13336" max="13336" width="10.7109375" style="5" customWidth="1"/>
    <col min="13337" max="13337" width="16.85546875" style="5" customWidth="1"/>
    <col min="13338" max="13338" width="14.85546875" style="5" customWidth="1"/>
    <col min="13339" max="13339" width="4.28515625" style="5" customWidth="1"/>
    <col min="13340" max="13340" width="9.140625" style="5"/>
    <col min="13341" max="13341" width="11.42578125" style="5" customWidth="1"/>
    <col min="13342" max="13342" width="9.140625" style="5"/>
    <col min="13343" max="13343" width="13.140625" style="5" customWidth="1"/>
    <col min="13344" max="13344" width="14.85546875" style="5" customWidth="1"/>
    <col min="13345" max="13569" width="9.140625" style="5"/>
    <col min="13570" max="13570" width="17.42578125" style="5" customWidth="1"/>
    <col min="13571" max="13571" width="67.85546875" style="5" customWidth="1"/>
    <col min="13572" max="13572" width="8.28515625" style="5" customWidth="1"/>
    <col min="13573" max="13573" width="10" style="5" customWidth="1"/>
    <col min="13574" max="13574" width="8.7109375" style="5" customWidth="1"/>
    <col min="13575" max="13576" width="13.140625" style="5" customWidth="1"/>
    <col min="13577" max="13577" width="9.7109375" style="5" customWidth="1"/>
    <col min="13578" max="13578" width="10" style="5" customWidth="1"/>
    <col min="13579" max="13579" width="8.7109375" style="5" customWidth="1"/>
    <col min="13580" max="13580" width="10.7109375" style="5" customWidth="1"/>
    <col min="13581" max="13581" width="8.5703125" style="5" customWidth="1"/>
    <col min="13582" max="13582" width="10.42578125" style="5" customWidth="1"/>
    <col min="13583" max="13584" width="9.7109375" style="5" customWidth="1"/>
    <col min="13585" max="13585" width="9.5703125" style="5" customWidth="1"/>
    <col min="13586" max="13586" width="9.85546875" style="5" customWidth="1"/>
    <col min="13587" max="13587" width="8.7109375" style="5" customWidth="1"/>
    <col min="13588" max="13588" width="10.7109375" style="5" customWidth="1"/>
    <col min="13589" max="13589" width="9.5703125" style="5" customWidth="1"/>
    <col min="13590" max="13590" width="9.85546875" style="5" customWidth="1"/>
    <col min="13591" max="13591" width="8.7109375" style="5" customWidth="1"/>
    <col min="13592" max="13592" width="10.7109375" style="5" customWidth="1"/>
    <col min="13593" max="13593" width="16.85546875" style="5" customWidth="1"/>
    <col min="13594" max="13594" width="14.85546875" style="5" customWidth="1"/>
    <col min="13595" max="13595" width="4.28515625" style="5" customWidth="1"/>
    <col min="13596" max="13596" width="9.140625" style="5"/>
    <col min="13597" max="13597" width="11.42578125" style="5" customWidth="1"/>
    <col min="13598" max="13598" width="9.140625" style="5"/>
    <col min="13599" max="13599" width="13.140625" style="5" customWidth="1"/>
    <col min="13600" max="13600" width="14.85546875" style="5" customWidth="1"/>
    <col min="13601" max="13825" width="9.140625" style="5"/>
    <col min="13826" max="13826" width="17.42578125" style="5" customWidth="1"/>
    <col min="13827" max="13827" width="67.85546875" style="5" customWidth="1"/>
    <col min="13828" max="13828" width="8.28515625" style="5" customWidth="1"/>
    <col min="13829" max="13829" width="10" style="5" customWidth="1"/>
    <col min="13830" max="13830" width="8.7109375" style="5" customWidth="1"/>
    <col min="13831" max="13832" width="13.140625" style="5" customWidth="1"/>
    <col min="13833" max="13833" width="9.7109375" style="5" customWidth="1"/>
    <col min="13834" max="13834" width="10" style="5" customWidth="1"/>
    <col min="13835" max="13835" width="8.7109375" style="5" customWidth="1"/>
    <col min="13836" max="13836" width="10.7109375" style="5" customWidth="1"/>
    <col min="13837" max="13837" width="8.5703125" style="5" customWidth="1"/>
    <col min="13838" max="13838" width="10.42578125" style="5" customWidth="1"/>
    <col min="13839" max="13840" width="9.7109375" style="5" customWidth="1"/>
    <col min="13841" max="13841" width="9.5703125" style="5" customWidth="1"/>
    <col min="13842" max="13842" width="9.85546875" style="5" customWidth="1"/>
    <col min="13843" max="13843" width="8.7109375" style="5" customWidth="1"/>
    <col min="13844" max="13844" width="10.7109375" style="5" customWidth="1"/>
    <col min="13845" max="13845" width="9.5703125" style="5" customWidth="1"/>
    <col min="13846" max="13846" width="9.85546875" style="5" customWidth="1"/>
    <col min="13847" max="13847" width="8.7109375" style="5" customWidth="1"/>
    <col min="13848" max="13848" width="10.7109375" style="5" customWidth="1"/>
    <col min="13849" max="13849" width="16.85546875" style="5" customWidth="1"/>
    <col min="13850" max="13850" width="14.85546875" style="5" customWidth="1"/>
    <col min="13851" max="13851" width="4.28515625" style="5" customWidth="1"/>
    <col min="13852" max="13852" width="9.140625" style="5"/>
    <col min="13853" max="13853" width="11.42578125" style="5" customWidth="1"/>
    <col min="13854" max="13854" width="9.140625" style="5"/>
    <col min="13855" max="13855" width="13.140625" style="5" customWidth="1"/>
    <col min="13856" max="13856" width="14.85546875" style="5" customWidth="1"/>
    <col min="13857" max="14081" width="9.140625" style="5"/>
    <col min="14082" max="14082" width="17.42578125" style="5" customWidth="1"/>
    <col min="14083" max="14083" width="67.85546875" style="5" customWidth="1"/>
    <col min="14084" max="14084" width="8.28515625" style="5" customWidth="1"/>
    <col min="14085" max="14085" width="10" style="5" customWidth="1"/>
    <col min="14086" max="14086" width="8.7109375" style="5" customWidth="1"/>
    <col min="14087" max="14088" width="13.140625" style="5" customWidth="1"/>
    <col min="14089" max="14089" width="9.7109375" style="5" customWidth="1"/>
    <col min="14090" max="14090" width="10" style="5" customWidth="1"/>
    <col min="14091" max="14091" width="8.7109375" style="5" customWidth="1"/>
    <col min="14092" max="14092" width="10.7109375" style="5" customWidth="1"/>
    <col min="14093" max="14093" width="8.5703125" style="5" customWidth="1"/>
    <col min="14094" max="14094" width="10.42578125" style="5" customWidth="1"/>
    <col min="14095" max="14096" width="9.7109375" style="5" customWidth="1"/>
    <col min="14097" max="14097" width="9.5703125" style="5" customWidth="1"/>
    <col min="14098" max="14098" width="9.85546875" style="5" customWidth="1"/>
    <col min="14099" max="14099" width="8.7109375" style="5" customWidth="1"/>
    <col min="14100" max="14100" width="10.7109375" style="5" customWidth="1"/>
    <col min="14101" max="14101" width="9.5703125" style="5" customWidth="1"/>
    <col min="14102" max="14102" width="9.85546875" style="5" customWidth="1"/>
    <col min="14103" max="14103" width="8.7109375" style="5" customWidth="1"/>
    <col min="14104" max="14104" width="10.7109375" style="5" customWidth="1"/>
    <col min="14105" max="14105" width="16.85546875" style="5" customWidth="1"/>
    <col min="14106" max="14106" width="14.85546875" style="5" customWidth="1"/>
    <col min="14107" max="14107" width="4.28515625" style="5" customWidth="1"/>
    <col min="14108" max="14108" width="9.140625" style="5"/>
    <col min="14109" max="14109" width="11.42578125" style="5" customWidth="1"/>
    <col min="14110" max="14110" width="9.140625" style="5"/>
    <col min="14111" max="14111" width="13.140625" style="5" customWidth="1"/>
    <col min="14112" max="14112" width="14.85546875" style="5" customWidth="1"/>
    <col min="14113" max="14337" width="9.140625" style="5"/>
    <col min="14338" max="14338" width="17.42578125" style="5" customWidth="1"/>
    <col min="14339" max="14339" width="67.85546875" style="5" customWidth="1"/>
    <col min="14340" max="14340" width="8.28515625" style="5" customWidth="1"/>
    <col min="14341" max="14341" width="10" style="5" customWidth="1"/>
    <col min="14342" max="14342" width="8.7109375" style="5" customWidth="1"/>
    <col min="14343" max="14344" width="13.140625" style="5" customWidth="1"/>
    <col min="14345" max="14345" width="9.7109375" style="5" customWidth="1"/>
    <col min="14346" max="14346" width="10" style="5" customWidth="1"/>
    <col min="14347" max="14347" width="8.7109375" style="5" customWidth="1"/>
    <col min="14348" max="14348" width="10.7109375" style="5" customWidth="1"/>
    <col min="14349" max="14349" width="8.5703125" style="5" customWidth="1"/>
    <col min="14350" max="14350" width="10.42578125" style="5" customWidth="1"/>
    <col min="14351" max="14352" width="9.7109375" style="5" customWidth="1"/>
    <col min="14353" max="14353" width="9.5703125" style="5" customWidth="1"/>
    <col min="14354" max="14354" width="9.85546875" style="5" customWidth="1"/>
    <col min="14355" max="14355" width="8.7109375" style="5" customWidth="1"/>
    <col min="14356" max="14356" width="10.7109375" style="5" customWidth="1"/>
    <col min="14357" max="14357" width="9.5703125" style="5" customWidth="1"/>
    <col min="14358" max="14358" width="9.85546875" style="5" customWidth="1"/>
    <col min="14359" max="14359" width="8.7109375" style="5" customWidth="1"/>
    <col min="14360" max="14360" width="10.7109375" style="5" customWidth="1"/>
    <col min="14361" max="14361" width="16.85546875" style="5" customWidth="1"/>
    <col min="14362" max="14362" width="14.85546875" style="5" customWidth="1"/>
    <col min="14363" max="14363" width="4.28515625" style="5" customWidth="1"/>
    <col min="14364" max="14364" width="9.140625" style="5"/>
    <col min="14365" max="14365" width="11.42578125" style="5" customWidth="1"/>
    <col min="14366" max="14366" width="9.140625" style="5"/>
    <col min="14367" max="14367" width="13.140625" style="5" customWidth="1"/>
    <col min="14368" max="14368" width="14.85546875" style="5" customWidth="1"/>
    <col min="14369" max="14593" width="9.140625" style="5"/>
    <col min="14594" max="14594" width="17.42578125" style="5" customWidth="1"/>
    <col min="14595" max="14595" width="67.85546875" style="5" customWidth="1"/>
    <col min="14596" max="14596" width="8.28515625" style="5" customWidth="1"/>
    <col min="14597" max="14597" width="10" style="5" customWidth="1"/>
    <col min="14598" max="14598" width="8.7109375" style="5" customWidth="1"/>
    <col min="14599" max="14600" width="13.140625" style="5" customWidth="1"/>
    <col min="14601" max="14601" width="9.7109375" style="5" customWidth="1"/>
    <col min="14602" max="14602" width="10" style="5" customWidth="1"/>
    <col min="14603" max="14603" width="8.7109375" style="5" customWidth="1"/>
    <col min="14604" max="14604" width="10.7109375" style="5" customWidth="1"/>
    <col min="14605" max="14605" width="8.5703125" style="5" customWidth="1"/>
    <col min="14606" max="14606" width="10.42578125" style="5" customWidth="1"/>
    <col min="14607" max="14608" width="9.7109375" style="5" customWidth="1"/>
    <col min="14609" max="14609" width="9.5703125" style="5" customWidth="1"/>
    <col min="14610" max="14610" width="9.85546875" style="5" customWidth="1"/>
    <col min="14611" max="14611" width="8.7109375" style="5" customWidth="1"/>
    <col min="14612" max="14612" width="10.7109375" style="5" customWidth="1"/>
    <col min="14613" max="14613" width="9.5703125" style="5" customWidth="1"/>
    <col min="14614" max="14614" width="9.85546875" style="5" customWidth="1"/>
    <col min="14615" max="14615" width="8.7109375" style="5" customWidth="1"/>
    <col min="14616" max="14616" width="10.7109375" style="5" customWidth="1"/>
    <col min="14617" max="14617" width="16.85546875" style="5" customWidth="1"/>
    <col min="14618" max="14618" width="14.85546875" style="5" customWidth="1"/>
    <col min="14619" max="14619" width="4.28515625" style="5" customWidth="1"/>
    <col min="14620" max="14620" width="9.140625" style="5"/>
    <col min="14621" max="14621" width="11.42578125" style="5" customWidth="1"/>
    <col min="14622" max="14622" width="9.140625" style="5"/>
    <col min="14623" max="14623" width="13.140625" style="5" customWidth="1"/>
    <col min="14624" max="14624" width="14.85546875" style="5" customWidth="1"/>
    <col min="14625" max="14849" width="9.140625" style="5"/>
    <col min="14850" max="14850" width="17.42578125" style="5" customWidth="1"/>
    <col min="14851" max="14851" width="67.85546875" style="5" customWidth="1"/>
    <col min="14852" max="14852" width="8.28515625" style="5" customWidth="1"/>
    <col min="14853" max="14853" width="10" style="5" customWidth="1"/>
    <col min="14854" max="14854" width="8.7109375" style="5" customWidth="1"/>
    <col min="14855" max="14856" width="13.140625" style="5" customWidth="1"/>
    <col min="14857" max="14857" width="9.7109375" style="5" customWidth="1"/>
    <col min="14858" max="14858" width="10" style="5" customWidth="1"/>
    <col min="14859" max="14859" width="8.7109375" style="5" customWidth="1"/>
    <col min="14860" max="14860" width="10.7109375" style="5" customWidth="1"/>
    <col min="14861" max="14861" width="8.5703125" style="5" customWidth="1"/>
    <col min="14862" max="14862" width="10.42578125" style="5" customWidth="1"/>
    <col min="14863" max="14864" width="9.7109375" style="5" customWidth="1"/>
    <col min="14865" max="14865" width="9.5703125" style="5" customWidth="1"/>
    <col min="14866" max="14866" width="9.85546875" style="5" customWidth="1"/>
    <col min="14867" max="14867" width="8.7109375" style="5" customWidth="1"/>
    <col min="14868" max="14868" width="10.7109375" style="5" customWidth="1"/>
    <col min="14869" max="14869" width="9.5703125" style="5" customWidth="1"/>
    <col min="14870" max="14870" width="9.85546875" style="5" customWidth="1"/>
    <col min="14871" max="14871" width="8.7109375" style="5" customWidth="1"/>
    <col min="14872" max="14872" width="10.7109375" style="5" customWidth="1"/>
    <col min="14873" max="14873" width="16.85546875" style="5" customWidth="1"/>
    <col min="14874" max="14874" width="14.85546875" style="5" customWidth="1"/>
    <col min="14875" max="14875" width="4.28515625" style="5" customWidth="1"/>
    <col min="14876" max="14876" width="9.140625" style="5"/>
    <col min="14877" max="14877" width="11.42578125" style="5" customWidth="1"/>
    <col min="14878" max="14878" width="9.140625" style="5"/>
    <col min="14879" max="14879" width="13.140625" style="5" customWidth="1"/>
    <col min="14880" max="14880" width="14.85546875" style="5" customWidth="1"/>
    <col min="14881" max="15105" width="9.140625" style="5"/>
    <col min="15106" max="15106" width="17.42578125" style="5" customWidth="1"/>
    <col min="15107" max="15107" width="67.85546875" style="5" customWidth="1"/>
    <col min="15108" max="15108" width="8.28515625" style="5" customWidth="1"/>
    <col min="15109" max="15109" width="10" style="5" customWidth="1"/>
    <col min="15110" max="15110" width="8.7109375" style="5" customWidth="1"/>
    <col min="15111" max="15112" width="13.140625" style="5" customWidth="1"/>
    <col min="15113" max="15113" width="9.7109375" style="5" customWidth="1"/>
    <col min="15114" max="15114" width="10" style="5" customWidth="1"/>
    <col min="15115" max="15115" width="8.7109375" style="5" customWidth="1"/>
    <col min="15116" max="15116" width="10.7109375" style="5" customWidth="1"/>
    <col min="15117" max="15117" width="8.5703125" style="5" customWidth="1"/>
    <col min="15118" max="15118" width="10.42578125" style="5" customWidth="1"/>
    <col min="15119" max="15120" width="9.7109375" style="5" customWidth="1"/>
    <col min="15121" max="15121" width="9.5703125" style="5" customWidth="1"/>
    <col min="15122" max="15122" width="9.85546875" style="5" customWidth="1"/>
    <col min="15123" max="15123" width="8.7109375" style="5" customWidth="1"/>
    <col min="15124" max="15124" width="10.7109375" style="5" customWidth="1"/>
    <col min="15125" max="15125" width="9.5703125" style="5" customWidth="1"/>
    <col min="15126" max="15126" width="9.85546875" style="5" customWidth="1"/>
    <col min="15127" max="15127" width="8.7109375" style="5" customWidth="1"/>
    <col min="15128" max="15128" width="10.7109375" style="5" customWidth="1"/>
    <col min="15129" max="15129" width="16.85546875" style="5" customWidth="1"/>
    <col min="15130" max="15130" width="14.85546875" style="5" customWidth="1"/>
    <col min="15131" max="15131" width="4.28515625" style="5" customWidth="1"/>
    <col min="15132" max="15132" width="9.140625" style="5"/>
    <col min="15133" max="15133" width="11.42578125" style="5" customWidth="1"/>
    <col min="15134" max="15134" width="9.140625" style="5"/>
    <col min="15135" max="15135" width="13.140625" style="5" customWidth="1"/>
    <col min="15136" max="15136" width="14.85546875" style="5" customWidth="1"/>
    <col min="15137" max="15361" width="9.140625" style="5"/>
    <col min="15362" max="15362" width="17.42578125" style="5" customWidth="1"/>
    <col min="15363" max="15363" width="67.85546875" style="5" customWidth="1"/>
    <col min="15364" max="15364" width="8.28515625" style="5" customWidth="1"/>
    <col min="15365" max="15365" width="10" style="5" customWidth="1"/>
    <col min="15366" max="15366" width="8.7109375" style="5" customWidth="1"/>
    <col min="15367" max="15368" width="13.140625" style="5" customWidth="1"/>
    <col min="15369" max="15369" width="9.7109375" style="5" customWidth="1"/>
    <col min="15370" max="15370" width="10" style="5" customWidth="1"/>
    <col min="15371" max="15371" width="8.7109375" style="5" customWidth="1"/>
    <col min="15372" max="15372" width="10.7109375" style="5" customWidth="1"/>
    <col min="15373" max="15373" width="8.5703125" style="5" customWidth="1"/>
    <col min="15374" max="15374" width="10.42578125" style="5" customWidth="1"/>
    <col min="15375" max="15376" width="9.7109375" style="5" customWidth="1"/>
    <col min="15377" max="15377" width="9.5703125" style="5" customWidth="1"/>
    <col min="15378" max="15378" width="9.85546875" style="5" customWidth="1"/>
    <col min="15379" max="15379" width="8.7109375" style="5" customWidth="1"/>
    <col min="15380" max="15380" width="10.7109375" style="5" customWidth="1"/>
    <col min="15381" max="15381" width="9.5703125" style="5" customWidth="1"/>
    <col min="15382" max="15382" width="9.85546875" style="5" customWidth="1"/>
    <col min="15383" max="15383" width="8.7109375" style="5" customWidth="1"/>
    <col min="15384" max="15384" width="10.7109375" style="5" customWidth="1"/>
    <col min="15385" max="15385" width="16.85546875" style="5" customWidth="1"/>
    <col min="15386" max="15386" width="14.85546875" style="5" customWidth="1"/>
    <col min="15387" max="15387" width="4.28515625" style="5" customWidth="1"/>
    <col min="15388" max="15388" width="9.140625" style="5"/>
    <col min="15389" max="15389" width="11.42578125" style="5" customWidth="1"/>
    <col min="15390" max="15390" width="9.140625" style="5"/>
    <col min="15391" max="15391" width="13.140625" style="5" customWidth="1"/>
    <col min="15392" max="15392" width="14.85546875" style="5" customWidth="1"/>
    <col min="15393" max="15617" width="9.140625" style="5"/>
    <col min="15618" max="15618" width="17.42578125" style="5" customWidth="1"/>
    <col min="15619" max="15619" width="67.85546875" style="5" customWidth="1"/>
    <col min="15620" max="15620" width="8.28515625" style="5" customWidth="1"/>
    <col min="15621" max="15621" width="10" style="5" customWidth="1"/>
    <col min="15622" max="15622" width="8.7109375" style="5" customWidth="1"/>
    <col min="15623" max="15624" width="13.140625" style="5" customWidth="1"/>
    <col min="15625" max="15625" width="9.7109375" style="5" customWidth="1"/>
    <col min="15626" max="15626" width="10" style="5" customWidth="1"/>
    <col min="15627" max="15627" width="8.7109375" style="5" customWidth="1"/>
    <col min="15628" max="15628" width="10.7109375" style="5" customWidth="1"/>
    <col min="15629" max="15629" width="8.5703125" style="5" customWidth="1"/>
    <col min="15630" max="15630" width="10.42578125" style="5" customWidth="1"/>
    <col min="15631" max="15632" width="9.7109375" style="5" customWidth="1"/>
    <col min="15633" max="15633" width="9.5703125" style="5" customWidth="1"/>
    <col min="15634" max="15634" width="9.85546875" style="5" customWidth="1"/>
    <col min="15635" max="15635" width="8.7109375" style="5" customWidth="1"/>
    <col min="15636" max="15636" width="10.7109375" style="5" customWidth="1"/>
    <col min="15637" max="15637" width="9.5703125" style="5" customWidth="1"/>
    <col min="15638" max="15638" width="9.85546875" style="5" customWidth="1"/>
    <col min="15639" max="15639" width="8.7109375" style="5" customWidth="1"/>
    <col min="15640" max="15640" width="10.7109375" style="5" customWidth="1"/>
    <col min="15641" max="15641" width="16.85546875" style="5" customWidth="1"/>
    <col min="15642" max="15642" width="14.85546875" style="5" customWidth="1"/>
    <col min="15643" max="15643" width="4.28515625" style="5" customWidth="1"/>
    <col min="15644" max="15644" width="9.140625" style="5"/>
    <col min="15645" max="15645" width="11.42578125" style="5" customWidth="1"/>
    <col min="15646" max="15646" width="9.140625" style="5"/>
    <col min="15647" max="15647" width="13.140625" style="5" customWidth="1"/>
    <col min="15648" max="15648" width="14.85546875" style="5" customWidth="1"/>
    <col min="15649" max="15873" width="9.140625" style="5"/>
    <col min="15874" max="15874" width="17.42578125" style="5" customWidth="1"/>
    <col min="15875" max="15875" width="67.85546875" style="5" customWidth="1"/>
    <col min="15876" max="15876" width="8.28515625" style="5" customWidth="1"/>
    <col min="15877" max="15877" width="10" style="5" customWidth="1"/>
    <col min="15878" max="15878" width="8.7109375" style="5" customWidth="1"/>
    <col min="15879" max="15880" width="13.140625" style="5" customWidth="1"/>
    <col min="15881" max="15881" width="9.7109375" style="5" customWidth="1"/>
    <col min="15882" max="15882" width="10" style="5" customWidth="1"/>
    <col min="15883" max="15883" width="8.7109375" style="5" customWidth="1"/>
    <col min="15884" max="15884" width="10.7109375" style="5" customWidth="1"/>
    <col min="15885" max="15885" width="8.5703125" style="5" customWidth="1"/>
    <col min="15886" max="15886" width="10.42578125" style="5" customWidth="1"/>
    <col min="15887" max="15888" width="9.7109375" style="5" customWidth="1"/>
    <col min="15889" max="15889" width="9.5703125" style="5" customWidth="1"/>
    <col min="15890" max="15890" width="9.85546875" style="5" customWidth="1"/>
    <col min="15891" max="15891" width="8.7109375" style="5" customWidth="1"/>
    <col min="15892" max="15892" width="10.7109375" style="5" customWidth="1"/>
    <col min="15893" max="15893" width="9.5703125" style="5" customWidth="1"/>
    <col min="15894" max="15894" width="9.85546875" style="5" customWidth="1"/>
    <col min="15895" max="15895" width="8.7109375" style="5" customWidth="1"/>
    <col min="15896" max="15896" width="10.7109375" style="5" customWidth="1"/>
    <col min="15897" max="15897" width="16.85546875" style="5" customWidth="1"/>
    <col min="15898" max="15898" width="14.85546875" style="5" customWidth="1"/>
    <col min="15899" max="15899" width="4.28515625" style="5" customWidth="1"/>
    <col min="15900" max="15900" width="9.140625" style="5"/>
    <col min="15901" max="15901" width="11.42578125" style="5" customWidth="1"/>
    <col min="15902" max="15902" width="9.140625" style="5"/>
    <col min="15903" max="15903" width="13.140625" style="5" customWidth="1"/>
    <col min="15904" max="15904" width="14.85546875" style="5" customWidth="1"/>
    <col min="15905" max="16129" width="9.140625" style="5"/>
    <col min="16130" max="16130" width="17.42578125" style="5" customWidth="1"/>
    <col min="16131" max="16131" width="67.85546875" style="5" customWidth="1"/>
    <col min="16132" max="16132" width="8.28515625" style="5" customWidth="1"/>
    <col min="16133" max="16133" width="10" style="5" customWidth="1"/>
    <col min="16134" max="16134" width="8.7109375" style="5" customWidth="1"/>
    <col min="16135" max="16136" width="13.140625" style="5" customWidth="1"/>
    <col min="16137" max="16137" width="9.7109375" style="5" customWidth="1"/>
    <col min="16138" max="16138" width="10" style="5" customWidth="1"/>
    <col min="16139" max="16139" width="8.7109375" style="5" customWidth="1"/>
    <col min="16140" max="16140" width="10.7109375" style="5" customWidth="1"/>
    <col min="16141" max="16141" width="8.5703125" style="5" customWidth="1"/>
    <col min="16142" max="16142" width="10.42578125" style="5" customWidth="1"/>
    <col min="16143" max="16144" width="9.7109375" style="5" customWidth="1"/>
    <col min="16145" max="16145" width="9.5703125" style="5" customWidth="1"/>
    <col min="16146" max="16146" width="9.85546875" style="5" customWidth="1"/>
    <col min="16147" max="16147" width="8.7109375" style="5" customWidth="1"/>
    <col min="16148" max="16148" width="10.7109375" style="5" customWidth="1"/>
    <col min="16149" max="16149" width="9.5703125" style="5" customWidth="1"/>
    <col min="16150" max="16150" width="9.85546875" style="5" customWidth="1"/>
    <col min="16151" max="16151" width="8.7109375" style="5" customWidth="1"/>
    <col min="16152" max="16152" width="10.7109375" style="5" customWidth="1"/>
    <col min="16153" max="16153" width="16.85546875" style="5" customWidth="1"/>
    <col min="16154" max="16154" width="14.85546875" style="5" customWidth="1"/>
    <col min="16155" max="16155" width="4.28515625" style="5" customWidth="1"/>
    <col min="16156" max="16156" width="9.140625" style="5"/>
    <col min="16157" max="16157" width="11.42578125" style="5" customWidth="1"/>
    <col min="16158" max="16158" width="9.140625" style="5"/>
    <col min="16159" max="16159" width="13.140625" style="5" customWidth="1"/>
    <col min="16160" max="16160" width="14.85546875" style="5" customWidth="1"/>
    <col min="16161" max="16384" width="9.140625" style="5"/>
  </cols>
  <sheetData>
    <row r="1" spans="1:33" ht="42.75" customHeight="1" x14ac:dyDescent="0.3">
      <c r="A1" s="831" t="s">
        <v>36</v>
      </c>
      <c r="B1" s="832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33" ht="42.75" customHeight="1" thickBot="1" x14ac:dyDescent="0.35">
      <c r="A2" s="833" t="s">
        <v>37</v>
      </c>
      <c r="B2" s="833"/>
      <c r="C2" s="833"/>
      <c r="D2" s="833"/>
      <c r="E2" s="833"/>
      <c r="F2" s="7"/>
      <c r="G2" s="161"/>
      <c r="H2" s="161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33" ht="76.5" customHeight="1" thickBot="1" x14ac:dyDescent="0.35">
      <c r="A3" s="731" t="s">
        <v>0</v>
      </c>
      <c r="B3" s="822"/>
      <c r="C3" s="834"/>
      <c r="D3" s="835"/>
      <c r="E3" s="835"/>
      <c r="F3" s="835"/>
      <c r="G3" s="836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3" ht="42.75" customHeight="1" thickBot="1" x14ac:dyDescent="0.35">
      <c r="A4" s="731" t="s">
        <v>1</v>
      </c>
      <c r="B4" s="822"/>
      <c r="C4" s="837"/>
      <c r="D4" s="838"/>
      <c r="E4" s="838"/>
      <c r="F4" s="838"/>
      <c r="G4" s="839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33" ht="42.75" customHeight="1" thickBot="1" x14ac:dyDescent="0.35">
      <c r="A5" s="731" t="s">
        <v>38</v>
      </c>
      <c r="B5" s="822"/>
      <c r="C5" s="823"/>
      <c r="D5" s="824"/>
      <c r="E5" s="824"/>
      <c r="F5" s="824"/>
      <c r="G5" s="82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</row>
    <row r="6" spans="1:33" ht="61.5" customHeight="1" x14ac:dyDescent="0.3">
      <c r="A6" s="731" t="s">
        <v>4</v>
      </c>
      <c r="B6" s="826"/>
      <c r="C6" s="48" t="s">
        <v>85</v>
      </c>
      <c r="D6" s="727" t="s">
        <v>5</v>
      </c>
      <c r="E6" s="727"/>
      <c r="F6" s="727"/>
      <c r="G6" s="728"/>
      <c r="H6" s="49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</row>
    <row r="7" spans="1:33" ht="42.75" customHeight="1" thickBot="1" x14ac:dyDescent="0.35">
      <c r="A7" s="827" t="s">
        <v>6</v>
      </c>
      <c r="B7" s="828"/>
      <c r="C7" s="50" t="s">
        <v>7</v>
      </c>
      <c r="D7" s="829">
        <f>G59</f>
        <v>0</v>
      </c>
      <c r="E7" s="829"/>
      <c r="F7" s="829"/>
      <c r="G7" s="830"/>
      <c r="H7" s="51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</row>
    <row r="8" spans="1:33" ht="42.75" customHeight="1" thickBot="1" x14ac:dyDescent="0.35">
      <c r="A8" s="798" t="s">
        <v>8</v>
      </c>
      <c r="B8" s="779"/>
      <c r="C8" s="432" t="s">
        <v>10</v>
      </c>
      <c r="D8" s="817"/>
      <c r="E8" s="817"/>
      <c r="F8" s="817"/>
      <c r="G8" s="818"/>
      <c r="H8" s="258"/>
      <c r="I8" s="731"/>
      <c r="J8" s="732"/>
      <c r="K8" s="732"/>
      <c r="L8" s="816"/>
      <c r="M8" s="819"/>
      <c r="N8" s="820"/>
      <c r="O8" s="820"/>
      <c r="P8" s="821"/>
      <c r="Q8" s="731"/>
      <c r="R8" s="732"/>
      <c r="S8" s="732"/>
      <c r="T8" s="816"/>
      <c r="U8" s="731"/>
      <c r="V8" s="732"/>
      <c r="W8" s="732"/>
      <c r="X8" s="816"/>
      <c r="Y8" s="162"/>
      <c r="Z8" s="163"/>
      <c r="AA8" s="164"/>
      <c r="AB8" s="803"/>
      <c r="AC8" s="804"/>
      <c r="AD8" s="804"/>
      <c r="AE8" s="805"/>
      <c r="AF8" s="261"/>
      <c r="AG8" s="257"/>
    </row>
    <row r="9" spans="1:33" ht="42.75" customHeight="1" thickBot="1" x14ac:dyDescent="0.35">
      <c r="A9" s="799"/>
      <c r="B9" s="800"/>
      <c r="C9" s="433" t="s">
        <v>39</v>
      </c>
      <c r="D9" s="806"/>
      <c r="E9" s="806"/>
      <c r="F9" s="806"/>
      <c r="G9" s="807"/>
      <c r="H9" s="258"/>
      <c r="I9" s="799"/>
      <c r="J9" s="808"/>
      <c r="K9" s="808"/>
      <c r="L9" s="809"/>
      <c r="M9" s="810"/>
      <c r="N9" s="811"/>
      <c r="O9" s="811"/>
      <c r="P9" s="812"/>
      <c r="Q9" s="799"/>
      <c r="R9" s="808"/>
      <c r="S9" s="808"/>
      <c r="T9" s="809"/>
      <c r="U9" s="799"/>
      <c r="V9" s="808"/>
      <c r="W9" s="808"/>
      <c r="X9" s="809"/>
      <c r="Y9" s="165"/>
      <c r="Z9" s="166"/>
      <c r="AB9" s="813"/>
      <c r="AC9" s="814"/>
      <c r="AD9" s="814"/>
      <c r="AE9" s="815"/>
      <c r="AF9" s="167"/>
    </row>
    <row r="10" spans="1:33" ht="42.75" customHeight="1" thickBot="1" x14ac:dyDescent="0.35">
      <c r="A10" s="798" t="s">
        <v>8</v>
      </c>
      <c r="B10" s="779"/>
      <c r="C10" s="434" t="s">
        <v>9</v>
      </c>
      <c r="D10" s="801"/>
      <c r="E10" s="801"/>
      <c r="F10" s="801"/>
      <c r="G10" s="802"/>
      <c r="H10" s="258"/>
      <c r="I10" s="795"/>
      <c r="J10" s="796"/>
      <c r="K10" s="796"/>
      <c r="L10" s="797"/>
      <c r="M10" s="795"/>
      <c r="N10" s="796"/>
      <c r="O10" s="796"/>
      <c r="P10" s="797"/>
      <c r="Q10" s="795"/>
      <c r="R10" s="796"/>
      <c r="S10" s="796"/>
      <c r="T10" s="797"/>
      <c r="U10" s="795"/>
      <c r="V10" s="796"/>
      <c r="W10" s="796"/>
      <c r="X10" s="797"/>
      <c r="Y10" s="265"/>
      <c r="Z10" s="265"/>
      <c r="AB10" s="784"/>
      <c r="AC10" s="785"/>
      <c r="AD10" s="785"/>
      <c r="AE10" s="786"/>
    </row>
    <row r="11" spans="1:33" ht="42.75" customHeight="1" thickBot="1" x14ac:dyDescent="0.35">
      <c r="A11" s="799"/>
      <c r="B11" s="800"/>
      <c r="C11" s="50" t="s">
        <v>10</v>
      </c>
      <c r="D11" s="787"/>
      <c r="E11" s="787"/>
      <c r="F11" s="787"/>
      <c r="G11" s="788"/>
      <c r="H11" s="258"/>
      <c r="I11" s="789"/>
      <c r="J11" s="790"/>
      <c r="K11" s="790"/>
      <c r="L11" s="791"/>
      <c r="M11" s="789"/>
      <c r="N11" s="790"/>
      <c r="O11" s="790"/>
      <c r="P11" s="791"/>
      <c r="Q11" s="789"/>
      <c r="R11" s="790"/>
      <c r="S11" s="790"/>
      <c r="T11" s="791"/>
      <c r="U11" s="789"/>
      <c r="V11" s="790"/>
      <c r="W11" s="790"/>
      <c r="X11" s="791"/>
      <c r="Y11" s="265"/>
      <c r="Z11" s="265"/>
      <c r="AB11" s="792"/>
      <c r="AC11" s="793"/>
      <c r="AD11" s="793"/>
      <c r="AE11" s="794"/>
    </row>
    <row r="12" spans="1:33" ht="42.75" customHeight="1" thickBot="1" x14ac:dyDescent="0.35">
      <c r="A12" s="778"/>
      <c r="B12" s="779"/>
      <c r="C12" s="435"/>
      <c r="D12" s="780" t="s">
        <v>11</v>
      </c>
      <c r="E12" s="780"/>
      <c r="F12" s="780"/>
      <c r="G12" s="781"/>
      <c r="H12" s="8" t="s">
        <v>12</v>
      </c>
      <c r="I12" s="782" t="s">
        <v>13</v>
      </c>
      <c r="J12" s="782"/>
      <c r="K12" s="782"/>
      <c r="L12" s="782"/>
      <c r="M12" s="740" t="s">
        <v>14</v>
      </c>
      <c r="N12" s="741"/>
      <c r="O12" s="741"/>
      <c r="P12" s="742"/>
      <c r="Q12" s="783" t="s">
        <v>15</v>
      </c>
      <c r="R12" s="782"/>
      <c r="S12" s="782"/>
      <c r="T12" s="782"/>
      <c r="U12" s="783" t="s">
        <v>16</v>
      </c>
      <c r="V12" s="782"/>
      <c r="W12" s="782"/>
      <c r="X12" s="782"/>
      <c r="Y12" s="737" t="s">
        <v>17</v>
      </c>
      <c r="Z12" s="737" t="s">
        <v>18</v>
      </c>
      <c r="AB12" s="768" t="s">
        <v>19</v>
      </c>
      <c r="AC12" s="769"/>
      <c r="AD12" s="769"/>
      <c r="AE12" s="770"/>
      <c r="AF12" s="772" t="s">
        <v>20</v>
      </c>
    </row>
    <row r="13" spans="1:33" ht="42.75" customHeight="1" thickBot="1" x14ac:dyDescent="0.35">
      <c r="A13" s="775" t="s">
        <v>10</v>
      </c>
      <c r="B13" s="776"/>
      <c r="C13" s="436"/>
      <c r="D13" s="777"/>
      <c r="E13" s="743"/>
      <c r="F13" s="743"/>
      <c r="G13" s="744"/>
      <c r="H13" s="9"/>
      <c r="I13" s="746"/>
      <c r="J13" s="746"/>
      <c r="K13" s="746"/>
      <c r="L13" s="747"/>
      <c r="M13" s="748"/>
      <c r="N13" s="749"/>
      <c r="O13" s="749"/>
      <c r="P13" s="750"/>
      <c r="Q13" s="745"/>
      <c r="R13" s="746"/>
      <c r="S13" s="746"/>
      <c r="T13" s="747"/>
      <c r="U13" s="745"/>
      <c r="V13" s="746"/>
      <c r="W13" s="746"/>
      <c r="X13" s="746"/>
      <c r="Y13" s="738"/>
      <c r="Z13" s="738"/>
      <c r="AB13" s="762"/>
      <c r="AC13" s="763"/>
      <c r="AD13" s="763"/>
      <c r="AE13" s="764"/>
      <c r="AF13" s="773"/>
    </row>
    <row r="14" spans="1:33" ht="123.75" customHeight="1" thickBot="1" x14ac:dyDescent="0.35">
      <c r="A14" s="10"/>
      <c r="B14" s="11"/>
      <c r="C14" s="12" t="s">
        <v>21</v>
      </c>
      <c r="D14" s="15" t="s">
        <v>22</v>
      </c>
      <c r="E14" s="14" t="s">
        <v>51</v>
      </c>
      <c r="F14" s="15" t="s">
        <v>23</v>
      </c>
      <c r="G14" s="16" t="s">
        <v>24</v>
      </c>
      <c r="H14" s="17"/>
      <c r="I14" s="18" t="s">
        <v>22</v>
      </c>
      <c r="J14" s="14" t="s">
        <v>51</v>
      </c>
      <c r="K14" s="15" t="s">
        <v>23</v>
      </c>
      <c r="L14" s="16" t="s">
        <v>24</v>
      </c>
      <c r="M14" s="13" t="s">
        <v>22</v>
      </c>
      <c r="N14" s="14" t="s">
        <v>51</v>
      </c>
      <c r="O14" s="15" t="s">
        <v>23</v>
      </c>
      <c r="P14" s="16" t="s">
        <v>24</v>
      </c>
      <c r="Q14" s="13" t="s">
        <v>22</v>
      </c>
      <c r="R14" s="14" t="s">
        <v>51</v>
      </c>
      <c r="S14" s="15" t="s">
        <v>23</v>
      </c>
      <c r="T14" s="16" t="s">
        <v>24</v>
      </c>
      <c r="U14" s="13" t="s">
        <v>22</v>
      </c>
      <c r="V14" s="14" t="s">
        <v>51</v>
      </c>
      <c r="W14" s="15" t="s">
        <v>23</v>
      </c>
      <c r="X14" s="19" t="s">
        <v>24</v>
      </c>
      <c r="Y14" s="739"/>
      <c r="Z14" s="739"/>
      <c r="AA14" s="53"/>
      <c r="AB14" s="1" t="s">
        <v>22</v>
      </c>
      <c r="AC14" s="2" t="s">
        <v>49</v>
      </c>
      <c r="AD14" s="3" t="s">
        <v>23</v>
      </c>
      <c r="AE14" s="4" t="s">
        <v>24</v>
      </c>
      <c r="AF14" s="774"/>
    </row>
    <row r="15" spans="1:33" ht="42.75" customHeight="1" x14ac:dyDescent="0.3">
      <c r="A15" s="482">
        <v>1</v>
      </c>
      <c r="B15" s="483" t="s">
        <v>40</v>
      </c>
      <c r="C15" s="168"/>
      <c r="D15" s="57"/>
      <c r="E15" s="169"/>
      <c r="F15" s="170"/>
      <c r="G15" s="171">
        <v>0</v>
      </c>
      <c r="H15" s="172"/>
      <c r="I15" s="173"/>
      <c r="J15" s="169"/>
      <c r="K15" s="170"/>
      <c r="L15" s="171">
        <v>0</v>
      </c>
      <c r="M15" s="55"/>
      <c r="N15" s="169"/>
      <c r="O15" s="170"/>
      <c r="P15" s="171">
        <v>0</v>
      </c>
      <c r="Q15" s="55"/>
      <c r="R15" s="169"/>
      <c r="S15" s="170"/>
      <c r="T15" s="171">
        <v>0</v>
      </c>
      <c r="U15" s="55"/>
      <c r="V15" s="169"/>
      <c r="W15" s="170"/>
      <c r="X15" s="171">
        <v>0</v>
      </c>
      <c r="Y15" s="174">
        <f>L15+P15+T15+X15</f>
        <v>0</v>
      </c>
      <c r="Z15" s="175">
        <f>G15-Y15</f>
        <v>0</v>
      </c>
      <c r="AB15" s="176"/>
      <c r="AC15" s="177"/>
      <c r="AD15" s="178"/>
      <c r="AE15" s="179">
        <v>0</v>
      </c>
      <c r="AF15" s="180">
        <f>G15-AE15</f>
        <v>0</v>
      </c>
    </row>
    <row r="16" spans="1:33" ht="42.75" customHeight="1" x14ac:dyDescent="0.3">
      <c r="A16" s="482">
        <v>1.1000000000000001</v>
      </c>
      <c r="B16" s="484"/>
      <c r="C16" s="168"/>
      <c r="D16" s="57"/>
      <c r="E16" s="169"/>
      <c r="F16" s="170"/>
      <c r="G16" s="171">
        <v>0</v>
      </c>
      <c r="H16" s="172"/>
      <c r="I16" s="173"/>
      <c r="J16" s="169"/>
      <c r="K16" s="170"/>
      <c r="L16" s="171">
        <v>0</v>
      </c>
      <c r="M16" s="55"/>
      <c r="N16" s="169"/>
      <c r="O16" s="170"/>
      <c r="P16" s="171">
        <v>0</v>
      </c>
      <c r="Q16" s="55"/>
      <c r="R16" s="169"/>
      <c r="S16" s="170"/>
      <c r="T16" s="171">
        <v>0</v>
      </c>
      <c r="U16" s="55"/>
      <c r="V16" s="169"/>
      <c r="W16" s="170"/>
      <c r="X16" s="171">
        <v>0</v>
      </c>
      <c r="Y16" s="174">
        <f t="shared" ref="Y16:Y54" si="0">L16+P16+T16+X16</f>
        <v>0</v>
      </c>
      <c r="Z16" s="175">
        <f t="shared" ref="Z16:Z54" si="1">G16-Y16</f>
        <v>0</v>
      </c>
      <c r="AB16" s="176"/>
      <c r="AC16" s="177"/>
      <c r="AD16" s="178"/>
      <c r="AE16" s="179">
        <v>0</v>
      </c>
      <c r="AF16" s="180">
        <f t="shared" ref="AF16:AF54" si="2">G16-AE16</f>
        <v>0</v>
      </c>
    </row>
    <row r="17" spans="1:32" ht="42.75" customHeight="1" x14ac:dyDescent="0.3">
      <c r="A17" s="429"/>
      <c r="B17" s="485"/>
      <c r="C17" s="64" t="s">
        <v>25</v>
      </c>
      <c r="D17" s="437"/>
      <c r="E17" s="66"/>
      <c r="F17" s="67"/>
      <c r="G17" s="68">
        <f>SUM(G15:G16)</f>
        <v>0</v>
      </c>
      <c r="H17" s="69"/>
      <c r="I17" s="181"/>
      <c r="J17" s="66"/>
      <c r="K17" s="67"/>
      <c r="L17" s="68">
        <f>SUM(L15:L16)</f>
        <v>0</v>
      </c>
      <c r="M17" s="65"/>
      <c r="N17" s="66"/>
      <c r="O17" s="67"/>
      <c r="P17" s="68">
        <f>SUM(P15:P16)</f>
        <v>0</v>
      </c>
      <c r="Q17" s="65"/>
      <c r="R17" s="66"/>
      <c r="S17" s="67"/>
      <c r="T17" s="68">
        <f>SUM(T15:T16)</f>
        <v>0</v>
      </c>
      <c r="U17" s="65"/>
      <c r="V17" s="66"/>
      <c r="W17" s="67"/>
      <c r="X17" s="68">
        <f>SUM(X15:X16)</f>
        <v>0</v>
      </c>
      <c r="Y17" s="70">
        <f t="shared" si="0"/>
        <v>0</v>
      </c>
      <c r="Z17" s="71">
        <f t="shared" si="1"/>
        <v>0</v>
      </c>
      <c r="AB17" s="182"/>
      <c r="AC17" s="183"/>
      <c r="AD17" s="184"/>
      <c r="AE17" s="185">
        <f>SUM(AE15:AE16)</f>
        <v>0</v>
      </c>
      <c r="AF17" s="186">
        <f t="shared" si="2"/>
        <v>0</v>
      </c>
    </row>
    <row r="18" spans="1:32" ht="42.75" customHeight="1" x14ac:dyDescent="0.3">
      <c r="A18" s="482">
        <v>2</v>
      </c>
      <c r="B18" s="486" t="s">
        <v>41</v>
      </c>
      <c r="C18" s="72"/>
      <c r="D18" s="438"/>
      <c r="E18" s="74"/>
      <c r="F18" s="75"/>
      <c r="G18" s="78">
        <f>D18*F18</f>
        <v>0</v>
      </c>
      <c r="H18" s="187"/>
      <c r="I18" s="188"/>
      <c r="J18" s="74"/>
      <c r="K18" s="75"/>
      <c r="L18" s="78">
        <f>I18*K18</f>
        <v>0</v>
      </c>
      <c r="M18" s="73"/>
      <c r="N18" s="74"/>
      <c r="O18" s="75"/>
      <c r="P18" s="78">
        <f>M18*O18</f>
        <v>0</v>
      </c>
      <c r="Q18" s="73"/>
      <c r="R18" s="74"/>
      <c r="S18" s="75"/>
      <c r="T18" s="78">
        <f>Q18*S18</f>
        <v>0</v>
      </c>
      <c r="U18" s="73"/>
      <c r="V18" s="74"/>
      <c r="W18" s="75"/>
      <c r="X18" s="78">
        <f>U18*W18</f>
        <v>0</v>
      </c>
      <c r="Y18" s="104">
        <f t="shared" si="0"/>
        <v>0</v>
      </c>
      <c r="Z18" s="105">
        <f t="shared" si="1"/>
        <v>0</v>
      </c>
      <c r="AB18" s="189"/>
      <c r="AC18" s="190"/>
      <c r="AD18" s="191"/>
      <c r="AE18" s="192">
        <f>AB18*AD18</f>
        <v>0</v>
      </c>
      <c r="AF18" s="193">
        <f t="shared" si="2"/>
        <v>0</v>
      </c>
    </row>
    <row r="19" spans="1:32" ht="42.75" customHeight="1" x14ac:dyDescent="0.3">
      <c r="A19" s="482">
        <v>2.1</v>
      </c>
      <c r="B19" s="487"/>
      <c r="C19" s="72"/>
      <c r="D19" s="438"/>
      <c r="E19" s="74"/>
      <c r="F19" s="75"/>
      <c r="G19" s="78">
        <f>D19*F19</f>
        <v>0</v>
      </c>
      <c r="H19" s="187"/>
      <c r="I19" s="188"/>
      <c r="J19" s="74"/>
      <c r="K19" s="75"/>
      <c r="L19" s="78">
        <f>I19*K19</f>
        <v>0</v>
      </c>
      <c r="M19" s="73"/>
      <c r="N19" s="74"/>
      <c r="O19" s="75"/>
      <c r="P19" s="78">
        <f>M19*O19</f>
        <v>0</v>
      </c>
      <c r="Q19" s="73"/>
      <c r="R19" s="74"/>
      <c r="S19" s="75"/>
      <c r="T19" s="78">
        <f>Q19*S19</f>
        <v>0</v>
      </c>
      <c r="U19" s="73"/>
      <c r="V19" s="74"/>
      <c r="W19" s="75"/>
      <c r="X19" s="78">
        <f>U19*W19</f>
        <v>0</v>
      </c>
      <c r="Y19" s="104">
        <f t="shared" si="0"/>
        <v>0</v>
      </c>
      <c r="Z19" s="105">
        <f t="shared" si="1"/>
        <v>0</v>
      </c>
      <c r="AB19" s="189"/>
      <c r="AC19" s="190"/>
      <c r="AD19" s="191"/>
      <c r="AE19" s="192">
        <f>AB19*AD19</f>
        <v>0</v>
      </c>
      <c r="AF19" s="193">
        <f t="shared" si="2"/>
        <v>0</v>
      </c>
    </row>
    <row r="20" spans="1:32" ht="42.75" customHeight="1" x14ac:dyDescent="0.3">
      <c r="A20" s="429"/>
      <c r="B20" s="485"/>
      <c r="C20" s="64" t="s">
        <v>25</v>
      </c>
      <c r="D20" s="437"/>
      <c r="E20" s="66"/>
      <c r="F20" s="67"/>
      <c r="G20" s="68">
        <f>SUM(G18:G19)</f>
        <v>0</v>
      </c>
      <c r="H20" s="69"/>
      <c r="I20" s="181"/>
      <c r="J20" s="66"/>
      <c r="K20" s="67"/>
      <c r="L20" s="68">
        <f>SUM(L18:L19)</f>
        <v>0</v>
      </c>
      <c r="M20" s="65"/>
      <c r="N20" s="66"/>
      <c r="O20" s="67"/>
      <c r="P20" s="68">
        <f>SUM(P18:P19)</f>
        <v>0</v>
      </c>
      <c r="Q20" s="65"/>
      <c r="R20" s="66"/>
      <c r="S20" s="67"/>
      <c r="T20" s="68">
        <f>SUM(T18:T19)</f>
        <v>0</v>
      </c>
      <c r="U20" s="65"/>
      <c r="V20" s="66"/>
      <c r="W20" s="67"/>
      <c r="X20" s="68">
        <f>SUM(X18:X19)</f>
        <v>0</v>
      </c>
      <c r="Y20" s="70">
        <f t="shared" si="0"/>
        <v>0</v>
      </c>
      <c r="Z20" s="71">
        <f t="shared" si="1"/>
        <v>0</v>
      </c>
      <c r="AB20" s="182"/>
      <c r="AC20" s="183"/>
      <c r="AD20" s="184"/>
      <c r="AE20" s="185">
        <f>SUM(AE18:AE19)</f>
        <v>0</v>
      </c>
      <c r="AF20" s="186">
        <f t="shared" si="2"/>
        <v>0</v>
      </c>
    </row>
    <row r="21" spans="1:32" ht="42.75" customHeight="1" x14ac:dyDescent="0.3">
      <c r="A21" s="482">
        <v>3</v>
      </c>
      <c r="B21" s="486" t="s">
        <v>42</v>
      </c>
      <c r="C21" s="81"/>
      <c r="D21" s="439"/>
      <c r="E21" s="83"/>
      <c r="F21" s="84"/>
      <c r="G21" s="85">
        <f>D21*F21</f>
        <v>0</v>
      </c>
      <c r="H21" s="86"/>
      <c r="I21" s="194"/>
      <c r="J21" s="83"/>
      <c r="K21" s="84"/>
      <c r="L21" s="85">
        <f>I21*K21</f>
        <v>0</v>
      </c>
      <c r="M21" s="82"/>
      <c r="N21" s="83"/>
      <c r="O21" s="84"/>
      <c r="P21" s="85">
        <f>M21*O21</f>
        <v>0</v>
      </c>
      <c r="Q21" s="82"/>
      <c r="R21" s="83"/>
      <c r="S21" s="84"/>
      <c r="T21" s="85">
        <f>Q21*S21</f>
        <v>0</v>
      </c>
      <c r="U21" s="82"/>
      <c r="V21" s="83"/>
      <c r="W21" s="84"/>
      <c r="X21" s="85">
        <f>U21*W21</f>
        <v>0</v>
      </c>
      <c r="Y21" s="104">
        <f t="shared" si="0"/>
        <v>0</v>
      </c>
      <c r="Z21" s="105">
        <f t="shared" si="1"/>
        <v>0</v>
      </c>
      <c r="AB21" s="195"/>
      <c r="AC21" s="196"/>
      <c r="AD21" s="197"/>
      <c r="AE21" s="198">
        <f>AB21*AD21</f>
        <v>0</v>
      </c>
      <c r="AF21" s="193">
        <f t="shared" si="2"/>
        <v>0</v>
      </c>
    </row>
    <row r="22" spans="1:32" ht="42.75" customHeight="1" x14ac:dyDescent="0.3">
      <c r="A22" s="482">
        <v>3.1</v>
      </c>
      <c r="B22" s="485"/>
      <c r="C22" s="81"/>
      <c r="D22" s="439"/>
      <c r="E22" s="83"/>
      <c r="F22" s="84"/>
      <c r="G22" s="85">
        <f>D22*F22</f>
        <v>0</v>
      </c>
      <c r="H22" s="86"/>
      <c r="I22" s="194"/>
      <c r="J22" s="83"/>
      <c r="K22" s="84"/>
      <c r="L22" s="85">
        <f>I22*K22</f>
        <v>0</v>
      </c>
      <c r="M22" s="82"/>
      <c r="N22" s="83"/>
      <c r="O22" s="84"/>
      <c r="P22" s="85">
        <f>M22*O22</f>
        <v>0</v>
      </c>
      <c r="Q22" s="82"/>
      <c r="R22" s="83"/>
      <c r="S22" s="84"/>
      <c r="T22" s="85">
        <f>Q22*S22</f>
        <v>0</v>
      </c>
      <c r="U22" s="82"/>
      <c r="V22" s="83"/>
      <c r="W22" s="84"/>
      <c r="X22" s="85">
        <f>U22*W22</f>
        <v>0</v>
      </c>
      <c r="Y22" s="104">
        <f t="shared" si="0"/>
        <v>0</v>
      </c>
      <c r="Z22" s="105">
        <f t="shared" si="1"/>
        <v>0</v>
      </c>
      <c r="AB22" s="195"/>
      <c r="AC22" s="196"/>
      <c r="AD22" s="197"/>
      <c r="AE22" s="198">
        <f>AB22*AD22</f>
        <v>0</v>
      </c>
      <c r="AF22" s="193">
        <f t="shared" si="2"/>
        <v>0</v>
      </c>
    </row>
    <row r="23" spans="1:32" ht="42.75" customHeight="1" x14ac:dyDescent="0.3">
      <c r="A23" s="429"/>
      <c r="B23" s="485"/>
      <c r="C23" s="64" t="s">
        <v>25</v>
      </c>
      <c r="D23" s="440"/>
      <c r="E23" s="66"/>
      <c r="F23" s="88"/>
      <c r="G23" s="68">
        <f>SUM(G21:G22)</f>
        <v>0</v>
      </c>
      <c r="H23" s="69"/>
      <c r="I23" s="199"/>
      <c r="J23" s="66"/>
      <c r="K23" s="88"/>
      <c r="L23" s="68">
        <f>SUM(L21:L22)</f>
        <v>0</v>
      </c>
      <c r="M23" s="87"/>
      <c r="N23" s="66"/>
      <c r="O23" s="88"/>
      <c r="P23" s="68">
        <f>SUM(P21:P22)</f>
        <v>0</v>
      </c>
      <c r="Q23" s="87"/>
      <c r="R23" s="66"/>
      <c r="S23" s="88"/>
      <c r="T23" s="68">
        <f>SUM(T21:T22)</f>
        <v>0</v>
      </c>
      <c r="U23" s="87"/>
      <c r="V23" s="66"/>
      <c r="W23" s="88"/>
      <c r="X23" s="68">
        <f>SUM(X21:X22)</f>
        <v>0</v>
      </c>
      <c r="Y23" s="70">
        <f t="shared" si="0"/>
        <v>0</v>
      </c>
      <c r="Z23" s="71">
        <f t="shared" si="1"/>
        <v>0</v>
      </c>
      <c r="AB23" s="200"/>
      <c r="AC23" s="183"/>
      <c r="AD23" s="201"/>
      <c r="AE23" s="185">
        <f>SUM(AE21:AE22)</f>
        <v>0</v>
      </c>
      <c r="AF23" s="186">
        <f t="shared" si="2"/>
        <v>0</v>
      </c>
    </row>
    <row r="24" spans="1:32" ht="42.75" customHeight="1" x14ac:dyDescent="0.3">
      <c r="A24" s="482">
        <v>4</v>
      </c>
      <c r="B24" s="486" t="s">
        <v>43</v>
      </c>
      <c r="C24" s="89"/>
      <c r="D24" s="441"/>
      <c r="E24" s="91"/>
      <c r="F24" s="92"/>
      <c r="G24" s="79">
        <f>D24*F24</f>
        <v>0</v>
      </c>
      <c r="H24" s="80"/>
      <c r="I24" s="202"/>
      <c r="J24" s="91"/>
      <c r="K24" s="92"/>
      <c r="L24" s="79">
        <f>I24*K24</f>
        <v>0</v>
      </c>
      <c r="M24" s="90"/>
      <c r="N24" s="91"/>
      <c r="O24" s="92"/>
      <c r="P24" s="79">
        <f>M24*O24</f>
        <v>0</v>
      </c>
      <c r="Q24" s="90"/>
      <c r="R24" s="91"/>
      <c r="S24" s="92"/>
      <c r="T24" s="79">
        <f>Q24*S24</f>
        <v>0</v>
      </c>
      <c r="U24" s="90"/>
      <c r="V24" s="91"/>
      <c r="W24" s="92"/>
      <c r="X24" s="79">
        <f>U24*W24</f>
        <v>0</v>
      </c>
      <c r="Y24" s="104">
        <f t="shared" si="0"/>
        <v>0</v>
      </c>
      <c r="Z24" s="105">
        <f t="shared" si="1"/>
        <v>0</v>
      </c>
      <c r="AB24" s="203"/>
      <c r="AC24" s="204"/>
      <c r="AD24" s="205"/>
      <c r="AE24" s="206">
        <f>AB24*AD24</f>
        <v>0</v>
      </c>
      <c r="AF24" s="193">
        <f t="shared" si="2"/>
        <v>0</v>
      </c>
    </row>
    <row r="25" spans="1:32" ht="42.75" customHeight="1" x14ac:dyDescent="0.3">
      <c r="A25" s="482">
        <v>4.0999999999999996</v>
      </c>
      <c r="B25" s="486"/>
      <c r="C25" s="89"/>
      <c r="D25" s="441"/>
      <c r="E25" s="91"/>
      <c r="F25" s="92"/>
      <c r="G25" s="79">
        <f>D25*F25</f>
        <v>0</v>
      </c>
      <c r="H25" s="80"/>
      <c r="I25" s="202"/>
      <c r="J25" s="91"/>
      <c r="K25" s="92"/>
      <c r="L25" s="79">
        <f>I25*K25</f>
        <v>0</v>
      </c>
      <c r="M25" s="90"/>
      <c r="N25" s="91"/>
      <c r="O25" s="92"/>
      <c r="P25" s="79">
        <f>M25*O25</f>
        <v>0</v>
      </c>
      <c r="Q25" s="90"/>
      <c r="R25" s="91"/>
      <c r="S25" s="92"/>
      <c r="T25" s="79">
        <f>Q25*S25</f>
        <v>0</v>
      </c>
      <c r="U25" s="90"/>
      <c r="V25" s="91"/>
      <c r="W25" s="92"/>
      <c r="X25" s="79">
        <f>U25*W25</f>
        <v>0</v>
      </c>
      <c r="Y25" s="104">
        <f t="shared" si="0"/>
        <v>0</v>
      </c>
      <c r="Z25" s="105">
        <f t="shared" si="1"/>
        <v>0</v>
      </c>
      <c r="AB25" s="203"/>
      <c r="AC25" s="204"/>
      <c r="AD25" s="205"/>
      <c r="AE25" s="206">
        <f>AB25*AD25</f>
        <v>0</v>
      </c>
      <c r="AF25" s="193">
        <f t="shared" si="2"/>
        <v>0</v>
      </c>
    </row>
    <row r="26" spans="1:32" ht="42.75" customHeight="1" x14ac:dyDescent="0.3">
      <c r="A26" s="482">
        <v>4.2</v>
      </c>
      <c r="B26" s="486"/>
      <c r="C26" s="93"/>
      <c r="D26" s="442"/>
      <c r="E26" s="95"/>
      <c r="F26" s="96"/>
      <c r="G26" s="207">
        <f>D26*F26</f>
        <v>0</v>
      </c>
      <c r="H26" s="208"/>
      <c r="I26" s="209"/>
      <c r="J26" s="95"/>
      <c r="K26" s="96"/>
      <c r="L26" s="207">
        <f>I26*K26</f>
        <v>0</v>
      </c>
      <c r="M26" s="94"/>
      <c r="N26" s="95"/>
      <c r="O26" s="96"/>
      <c r="P26" s="207">
        <f>M26*O26</f>
        <v>0</v>
      </c>
      <c r="Q26" s="94"/>
      <c r="R26" s="95"/>
      <c r="S26" s="96"/>
      <c r="T26" s="207">
        <f>Q26*S26</f>
        <v>0</v>
      </c>
      <c r="U26" s="94"/>
      <c r="V26" s="95"/>
      <c r="W26" s="96"/>
      <c r="X26" s="207">
        <f>U26*W26</f>
        <v>0</v>
      </c>
      <c r="Y26" s="104">
        <f t="shared" si="0"/>
        <v>0</v>
      </c>
      <c r="Z26" s="105">
        <f t="shared" si="1"/>
        <v>0</v>
      </c>
      <c r="AB26" s="210"/>
      <c r="AC26" s="211"/>
      <c r="AD26" s="212"/>
      <c r="AE26" s="213">
        <f>AB26*AD26</f>
        <v>0</v>
      </c>
      <c r="AF26" s="193">
        <f t="shared" si="2"/>
        <v>0</v>
      </c>
    </row>
    <row r="27" spans="1:32" ht="42.75" customHeight="1" x14ac:dyDescent="0.3">
      <c r="A27" s="482">
        <v>4.3</v>
      </c>
      <c r="B27" s="486"/>
      <c r="C27" s="93"/>
      <c r="D27" s="442"/>
      <c r="E27" s="95"/>
      <c r="F27" s="96"/>
      <c r="G27" s="207">
        <f>D27*F27</f>
        <v>0</v>
      </c>
      <c r="H27" s="208"/>
      <c r="I27" s="209"/>
      <c r="J27" s="95"/>
      <c r="K27" s="96"/>
      <c r="L27" s="207">
        <f>I27*K27</f>
        <v>0</v>
      </c>
      <c r="M27" s="94"/>
      <c r="N27" s="95"/>
      <c r="O27" s="96"/>
      <c r="P27" s="207">
        <f>M27*O27</f>
        <v>0</v>
      </c>
      <c r="Q27" s="94"/>
      <c r="R27" s="95"/>
      <c r="S27" s="96"/>
      <c r="T27" s="207">
        <f>Q27*S27</f>
        <v>0</v>
      </c>
      <c r="U27" s="94"/>
      <c r="V27" s="95"/>
      <c r="W27" s="96"/>
      <c r="X27" s="207">
        <f>U27*W27</f>
        <v>0</v>
      </c>
      <c r="Y27" s="104">
        <f t="shared" si="0"/>
        <v>0</v>
      </c>
      <c r="Z27" s="105">
        <f t="shared" si="1"/>
        <v>0</v>
      </c>
      <c r="AB27" s="210"/>
      <c r="AC27" s="211"/>
      <c r="AD27" s="212"/>
      <c r="AE27" s="213">
        <f>AB27*AD27</f>
        <v>0</v>
      </c>
      <c r="AF27" s="193">
        <f t="shared" si="2"/>
        <v>0</v>
      </c>
    </row>
    <row r="28" spans="1:32" ht="42.75" customHeight="1" x14ac:dyDescent="0.3">
      <c r="A28" s="482"/>
      <c r="B28" s="486"/>
      <c r="C28" s="64" t="s">
        <v>25</v>
      </c>
      <c r="D28" s="443"/>
      <c r="E28" s="98"/>
      <c r="F28" s="99"/>
      <c r="G28" s="68">
        <f>SUM(G26:G27)</f>
        <v>0</v>
      </c>
      <c r="H28" s="69"/>
      <c r="I28" s="214"/>
      <c r="J28" s="98"/>
      <c r="K28" s="99"/>
      <c r="L28" s="68">
        <f>SUM(L26:L27)</f>
        <v>0</v>
      </c>
      <c r="M28" s="97"/>
      <c r="N28" s="98"/>
      <c r="O28" s="99"/>
      <c r="P28" s="68">
        <f>SUM(P26:P27)</f>
        <v>0</v>
      </c>
      <c r="Q28" s="97"/>
      <c r="R28" s="98"/>
      <c r="S28" s="99"/>
      <c r="T28" s="68">
        <f>SUM(T26:T27)</f>
        <v>0</v>
      </c>
      <c r="U28" s="97"/>
      <c r="V28" s="98"/>
      <c r="W28" s="99"/>
      <c r="X28" s="68">
        <f>SUM(X26:X27)</f>
        <v>0</v>
      </c>
      <c r="Y28" s="70">
        <f t="shared" si="0"/>
        <v>0</v>
      </c>
      <c r="Z28" s="71">
        <f t="shared" si="1"/>
        <v>0</v>
      </c>
      <c r="AB28" s="215"/>
      <c r="AC28" s="216"/>
      <c r="AD28" s="217"/>
      <c r="AE28" s="185">
        <f>SUM(AE26:AE27)</f>
        <v>0</v>
      </c>
      <c r="AF28" s="186">
        <f t="shared" si="2"/>
        <v>0</v>
      </c>
    </row>
    <row r="29" spans="1:32" ht="42.75" customHeight="1" x14ac:dyDescent="0.3">
      <c r="A29" s="482">
        <v>5</v>
      </c>
      <c r="B29" s="486" t="s">
        <v>26</v>
      </c>
      <c r="C29" s="100"/>
      <c r="D29" s="444"/>
      <c r="E29" s="83"/>
      <c r="F29" s="84"/>
      <c r="G29" s="102">
        <f>D29*F29</f>
        <v>0</v>
      </c>
      <c r="H29" s="103"/>
      <c r="I29" s="218"/>
      <c r="J29" s="83"/>
      <c r="K29" s="84"/>
      <c r="L29" s="102">
        <f>I29*K29</f>
        <v>0</v>
      </c>
      <c r="M29" s="101"/>
      <c r="N29" s="83"/>
      <c r="O29" s="84"/>
      <c r="P29" s="102">
        <f>M29*O29</f>
        <v>0</v>
      </c>
      <c r="Q29" s="101"/>
      <c r="R29" s="83"/>
      <c r="S29" s="84"/>
      <c r="T29" s="102">
        <f>Q29*S29</f>
        <v>0</v>
      </c>
      <c r="U29" s="101"/>
      <c r="V29" s="83"/>
      <c r="W29" s="84"/>
      <c r="X29" s="102">
        <f>U29*W29</f>
        <v>0</v>
      </c>
      <c r="Y29" s="104">
        <f t="shared" si="0"/>
        <v>0</v>
      </c>
      <c r="Z29" s="105">
        <f t="shared" si="1"/>
        <v>0</v>
      </c>
      <c r="AB29" s="219"/>
      <c r="AC29" s="196"/>
      <c r="AD29" s="197"/>
      <c r="AE29" s="220">
        <f>AB29*AD29</f>
        <v>0</v>
      </c>
      <c r="AF29" s="193">
        <f t="shared" si="2"/>
        <v>0</v>
      </c>
    </row>
    <row r="30" spans="1:32" ht="42.75" customHeight="1" x14ac:dyDescent="0.3">
      <c r="A30" s="482">
        <v>5.0999999999999996</v>
      </c>
      <c r="B30" s="486"/>
      <c r="C30" s="100"/>
      <c r="D30" s="444"/>
      <c r="E30" s="83"/>
      <c r="F30" s="84"/>
      <c r="G30" s="102">
        <f>D30*F30</f>
        <v>0</v>
      </c>
      <c r="H30" s="103"/>
      <c r="I30" s="218"/>
      <c r="J30" s="83"/>
      <c r="K30" s="84"/>
      <c r="L30" s="102">
        <f>I30*K30</f>
        <v>0</v>
      </c>
      <c r="M30" s="101"/>
      <c r="N30" s="83"/>
      <c r="O30" s="84"/>
      <c r="P30" s="102">
        <f>M30*O30</f>
        <v>0</v>
      </c>
      <c r="Q30" s="101"/>
      <c r="R30" s="83"/>
      <c r="S30" s="84"/>
      <c r="T30" s="102">
        <f>Q30*S30</f>
        <v>0</v>
      </c>
      <c r="U30" s="101"/>
      <c r="V30" s="83"/>
      <c r="W30" s="84"/>
      <c r="X30" s="102">
        <f>U30*W30</f>
        <v>0</v>
      </c>
      <c r="Y30" s="104">
        <f t="shared" si="0"/>
        <v>0</v>
      </c>
      <c r="Z30" s="105">
        <f t="shared" si="1"/>
        <v>0</v>
      </c>
      <c r="AB30" s="219"/>
      <c r="AC30" s="196"/>
      <c r="AD30" s="197"/>
      <c r="AE30" s="220">
        <f>AB30*AD30</f>
        <v>0</v>
      </c>
      <c r="AF30" s="193">
        <f t="shared" si="2"/>
        <v>0</v>
      </c>
    </row>
    <row r="31" spans="1:32" ht="42.75" customHeight="1" x14ac:dyDescent="0.3">
      <c r="A31" s="482">
        <v>5.2</v>
      </c>
      <c r="B31" s="486"/>
      <c r="C31" s="100"/>
      <c r="D31" s="444"/>
      <c r="E31" s="83"/>
      <c r="F31" s="84"/>
      <c r="G31" s="102">
        <f>D31*F31</f>
        <v>0</v>
      </c>
      <c r="H31" s="103"/>
      <c r="I31" s="218"/>
      <c r="J31" s="83"/>
      <c r="K31" s="84"/>
      <c r="L31" s="102">
        <f>I31*K31</f>
        <v>0</v>
      </c>
      <c r="M31" s="101"/>
      <c r="N31" s="83"/>
      <c r="O31" s="84"/>
      <c r="P31" s="102">
        <f>M31*O31</f>
        <v>0</v>
      </c>
      <c r="Q31" s="101"/>
      <c r="R31" s="83"/>
      <c r="S31" s="84"/>
      <c r="T31" s="102">
        <f>Q31*S31</f>
        <v>0</v>
      </c>
      <c r="U31" s="101"/>
      <c r="V31" s="83"/>
      <c r="W31" s="84"/>
      <c r="X31" s="102">
        <f>U31*W31</f>
        <v>0</v>
      </c>
      <c r="Y31" s="104">
        <f t="shared" si="0"/>
        <v>0</v>
      </c>
      <c r="Z31" s="105">
        <f t="shared" si="1"/>
        <v>0</v>
      </c>
      <c r="AB31" s="219"/>
      <c r="AC31" s="196"/>
      <c r="AD31" s="197"/>
      <c r="AE31" s="220">
        <f>AB31*AD31</f>
        <v>0</v>
      </c>
      <c r="AF31" s="193">
        <f t="shared" si="2"/>
        <v>0</v>
      </c>
    </row>
    <row r="32" spans="1:32" ht="42.75" customHeight="1" x14ac:dyDescent="0.3">
      <c r="A32" s="482">
        <v>5.3</v>
      </c>
      <c r="B32" s="486"/>
      <c r="C32" s="89"/>
      <c r="D32" s="441"/>
      <c r="E32" s="91"/>
      <c r="F32" s="92"/>
      <c r="G32" s="79">
        <f>D32*F32</f>
        <v>0</v>
      </c>
      <c r="H32" s="80"/>
      <c r="I32" s="202"/>
      <c r="J32" s="91"/>
      <c r="K32" s="92"/>
      <c r="L32" s="79">
        <f>I32*K32</f>
        <v>0</v>
      </c>
      <c r="M32" s="90"/>
      <c r="N32" s="91"/>
      <c r="O32" s="92"/>
      <c r="P32" s="79">
        <f>M32*O32</f>
        <v>0</v>
      </c>
      <c r="Q32" s="90"/>
      <c r="R32" s="91"/>
      <c r="S32" s="92"/>
      <c r="T32" s="79">
        <f>Q32*S32</f>
        <v>0</v>
      </c>
      <c r="U32" s="90"/>
      <c r="V32" s="91"/>
      <c r="W32" s="92"/>
      <c r="X32" s="79">
        <f>U32*W32</f>
        <v>0</v>
      </c>
      <c r="Y32" s="104">
        <f t="shared" si="0"/>
        <v>0</v>
      </c>
      <c r="Z32" s="105">
        <f t="shared" si="1"/>
        <v>0</v>
      </c>
      <c r="AB32" s="203"/>
      <c r="AC32" s="204"/>
      <c r="AD32" s="205"/>
      <c r="AE32" s="206">
        <f>AB32*AD32</f>
        <v>0</v>
      </c>
      <c r="AF32" s="193">
        <f t="shared" si="2"/>
        <v>0</v>
      </c>
    </row>
    <row r="33" spans="1:32" ht="42.75" customHeight="1" x14ac:dyDescent="0.3">
      <c r="A33" s="482"/>
      <c r="B33" s="486"/>
      <c r="C33" s="64" t="s">
        <v>25</v>
      </c>
      <c r="D33" s="443"/>
      <c r="E33" s="98"/>
      <c r="F33" s="99"/>
      <c r="G33" s="68">
        <f>SUM(G29:G32)</f>
        <v>0</v>
      </c>
      <c r="H33" s="69"/>
      <c r="I33" s="214"/>
      <c r="J33" s="98"/>
      <c r="K33" s="99"/>
      <c r="L33" s="68">
        <f>SUM(L29:L32)</f>
        <v>0</v>
      </c>
      <c r="M33" s="97"/>
      <c r="N33" s="98"/>
      <c r="O33" s="99"/>
      <c r="P33" s="68">
        <f>SUM(P29:P32)</f>
        <v>0</v>
      </c>
      <c r="Q33" s="97"/>
      <c r="R33" s="98"/>
      <c r="S33" s="99"/>
      <c r="T33" s="68">
        <f>SUM(T29:T32)</f>
        <v>0</v>
      </c>
      <c r="U33" s="97"/>
      <c r="V33" s="98"/>
      <c r="W33" s="99"/>
      <c r="X33" s="68">
        <f>SUM(X29:X32)</f>
        <v>0</v>
      </c>
      <c r="Y33" s="70">
        <f t="shared" si="0"/>
        <v>0</v>
      </c>
      <c r="Z33" s="71">
        <f t="shared" si="1"/>
        <v>0</v>
      </c>
      <c r="AB33" s="215"/>
      <c r="AC33" s="216"/>
      <c r="AD33" s="217"/>
      <c r="AE33" s="185">
        <f>SUM(AE29:AE32)</f>
        <v>0</v>
      </c>
      <c r="AF33" s="186">
        <f t="shared" si="2"/>
        <v>0</v>
      </c>
    </row>
    <row r="34" spans="1:32" ht="42.75" customHeight="1" x14ac:dyDescent="0.3">
      <c r="A34" s="482">
        <v>6</v>
      </c>
      <c r="B34" s="486" t="s">
        <v>44</v>
      </c>
      <c r="C34" s="100"/>
      <c r="D34" s="444"/>
      <c r="E34" s="83"/>
      <c r="F34" s="84"/>
      <c r="G34" s="102">
        <f>D34*F34</f>
        <v>0</v>
      </c>
      <c r="H34" s="103"/>
      <c r="I34" s="218"/>
      <c r="J34" s="83"/>
      <c r="K34" s="84"/>
      <c r="L34" s="102">
        <f>I34*K34</f>
        <v>0</v>
      </c>
      <c r="M34" s="101"/>
      <c r="N34" s="83"/>
      <c r="O34" s="84"/>
      <c r="P34" s="102">
        <f>M34*O34</f>
        <v>0</v>
      </c>
      <c r="Q34" s="101"/>
      <c r="R34" s="83"/>
      <c r="S34" s="84"/>
      <c r="T34" s="102">
        <f>Q34*S34</f>
        <v>0</v>
      </c>
      <c r="U34" s="101"/>
      <c r="V34" s="83"/>
      <c r="W34" s="84"/>
      <c r="X34" s="102">
        <f>U34*W34</f>
        <v>0</v>
      </c>
      <c r="Y34" s="104">
        <f t="shared" si="0"/>
        <v>0</v>
      </c>
      <c r="Z34" s="105">
        <f t="shared" si="1"/>
        <v>0</v>
      </c>
      <c r="AB34" s="219"/>
      <c r="AC34" s="196"/>
      <c r="AD34" s="197"/>
      <c r="AE34" s="220">
        <f>AB34*AD34</f>
        <v>0</v>
      </c>
      <c r="AF34" s="193">
        <f t="shared" si="2"/>
        <v>0</v>
      </c>
    </row>
    <row r="35" spans="1:32" ht="42.75" customHeight="1" x14ac:dyDescent="0.3">
      <c r="A35" s="482">
        <v>6.1</v>
      </c>
      <c r="B35" s="486"/>
      <c r="C35" s="100"/>
      <c r="D35" s="444"/>
      <c r="E35" s="83"/>
      <c r="F35" s="84"/>
      <c r="G35" s="102">
        <f>D35*F35</f>
        <v>0</v>
      </c>
      <c r="H35" s="103"/>
      <c r="I35" s="218"/>
      <c r="J35" s="83"/>
      <c r="K35" s="84"/>
      <c r="L35" s="102">
        <f>I35*K35</f>
        <v>0</v>
      </c>
      <c r="M35" s="101"/>
      <c r="N35" s="83"/>
      <c r="O35" s="84"/>
      <c r="P35" s="102">
        <f>M35*O35</f>
        <v>0</v>
      </c>
      <c r="Q35" s="101"/>
      <c r="R35" s="83"/>
      <c r="S35" s="84"/>
      <c r="T35" s="102">
        <f>Q35*S35</f>
        <v>0</v>
      </c>
      <c r="U35" s="101"/>
      <c r="V35" s="83"/>
      <c r="W35" s="84"/>
      <c r="X35" s="102">
        <f>U35*W35</f>
        <v>0</v>
      </c>
      <c r="Y35" s="104">
        <f t="shared" si="0"/>
        <v>0</v>
      </c>
      <c r="Z35" s="105">
        <f t="shared" si="1"/>
        <v>0</v>
      </c>
      <c r="AB35" s="219"/>
      <c r="AC35" s="196"/>
      <c r="AD35" s="197"/>
      <c r="AE35" s="220">
        <f>AB35*AD35</f>
        <v>0</v>
      </c>
      <c r="AF35" s="193">
        <f t="shared" si="2"/>
        <v>0</v>
      </c>
    </row>
    <row r="36" spans="1:32" ht="42.75" customHeight="1" x14ac:dyDescent="0.3">
      <c r="A36" s="482">
        <v>6.2</v>
      </c>
      <c r="B36" s="486"/>
      <c r="C36" s="100"/>
      <c r="D36" s="444"/>
      <c r="E36" s="83"/>
      <c r="F36" s="84"/>
      <c r="G36" s="102"/>
      <c r="H36" s="103"/>
      <c r="I36" s="218"/>
      <c r="J36" s="83"/>
      <c r="K36" s="84"/>
      <c r="L36" s="102"/>
      <c r="M36" s="101"/>
      <c r="N36" s="83"/>
      <c r="O36" s="84"/>
      <c r="P36" s="102"/>
      <c r="Q36" s="101"/>
      <c r="R36" s="83"/>
      <c r="S36" s="84"/>
      <c r="T36" s="102"/>
      <c r="U36" s="101"/>
      <c r="V36" s="83"/>
      <c r="W36" s="84"/>
      <c r="X36" s="102"/>
      <c r="Y36" s="104"/>
      <c r="Z36" s="105"/>
      <c r="AB36" s="219"/>
      <c r="AC36" s="196"/>
      <c r="AD36" s="197"/>
      <c r="AE36" s="220"/>
      <c r="AF36" s="193"/>
    </row>
    <row r="37" spans="1:32" ht="42.75" customHeight="1" x14ac:dyDescent="0.3">
      <c r="A37" s="482">
        <v>6.3</v>
      </c>
      <c r="B37" s="486"/>
      <c r="C37" s="100"/>
      <c r="D37" s="444"/>
      <c r="E37" s="83"/>
      <c r="F37" s="84"/>
      <c r="G37" s="102"/>
      <c r="H37" s="103"/>
      <c r="I37" s="218"/>
      <c r="J37" s="83"/>
      <c r="K37" s="84"/>
      <c r="L37" s="102"/>
      <c r="M37" s="101"/>
      <c r="N37" s="83"/>
      <c r="O37" s="84"/>
      <c r="P37" s="102"/>
      <c r="Q37" s="101"/>
      <c r="R37" s="83"/>
      <c r="S37" s="84"/>
      <c r="T37" s="102"/>
      <c r="U37" s="101"/>
      <c r="V37" s="83"/>
      <c r="W37" s="84"/>
      <c r="X37" s="102"/>
      <c r="Y37" s="104"/>
      <c r="Z37" s="105"/>
      <c r="AB37" s="219"/>
      <c r="AC37" s="196"/>
      <c r="AD37" s="197"/>
      <c r="AE37" s="220"/>
      <c r="AF37" s="193"/>
    </row>
    <row r="38" spans="1:32" ht="42.75" customHeight="1" x14ac:dyDescent="0.3">
      <c r="A38" s="482"/>
      <c r="B38" s="486"/>
      <c r="C38" s="64" t="s">
        <v>25</v>
      </c>
      <c r="D38" s="443"/>
      <c r="E38" s="98"/>
      <c r="F38" s="99"/>
      <c r="G38" s="68">
        <f>SUM(G34:G35)</f>
        <v>0</v>
      </c>
      <c r="H38" s="69"/>
      <c r="I38" s="214"/>
      <c r="J38" s="98"/>
      <c r="K38" s="99"/>
      <c r="L38" s="68">
        <f>SUM(L34:L35)</f>
        <v>0</v>
      </c>
      <c r="M38" s="97"/>
      <c r="N38" s="98"/>
      <c r="O38" s="99"/>
      <c r="P38" s="68">
        <f>SUM(P34:P35)</f>
        <v>0</v>
      </c>
      <c r="Q38" s="97"/>
      <c r="R38" s="98"/>
      <c r="S38" s="99"/>
      <c r="T38" s="68">
        <f>SUM(T34:T35)</f>
        <v>0</v>
      </c>
      <c r="U38" s="97"/>
      <c r="V38" s="98"/>
      <c r="W38" s="99"/>
      <c r="X38" s="68">
        <f>SUM(X34:X35)</f>
        <v>0</v>
      </c>
      <c r="Y38" s="70">
        <f t="shared" si="0"/>
        <v>0</v>
      </c>
      <c r="Z38" s="71">
        <f t="shared" si="1"/>
        <v>0</v>
      </c>
      <c r="AB38" s="215"/>
      <c r="AC38" s="216"/>
      <c r="AD38" s="217"/>
      <c r="AE38" s="185">
        <f>SUM(AE34:AE35)</f>
        <v>0</v>
      </c>
      <c r="AF38" s="186">
        <f t="shared" si="2"/>
        <v>0</v>
      </c>
    </row>
    <row r="39" spans="1:32" ht="42.75" customHeight="1" x14ac:dyDescent="0.3">
      <c r="A39" s="482">
        <v>7</v>
      </c>
      <c r="B39" s="486" t="s">
        <v>50</v>
      </c>
      <c r="C39" s="100"/>
      <c r="D39" s="444"/>
      <c r="E39" s="83"/>
      <c r="F39" s="84"/>
      <c r="G39" s="79">
        <f>D39*F39</f>
        <v>0</v>
      </c>
      <c r="H39" s="80"/>
      <c r="I39" s="101"/>
      <c r="J39" s="83"/>
      <c r="K39" s="84"/>
      <c r="L39" s="79">
        <f>I39*K39</f>
        <v>0</v>
      </c>
      <c r="M39" s="101"/>
      <c r="N39" s="83"/>
      <c r="O39" s="84"/>
      <c r="P39" s="79">
        <f>M39*O39</f>
        <v>0</v>
      </c>
      <c r="Q39" s="101"/>
      <c r="R39" s="83"/>
      <c r="S39" s="84"/>
      <c r="T39" s="79">
        <f>Q39*S39</f>
        <v>0</v>
      </c>
      <c r="U39" s="101"/>
      <c r="V39" s="83"/>
      <c r="W39" s="84"/>
      <c r="X39" s="79">
        <f>U39*W39</f>
        <v>0</v>
      </c>
      <c r="Y39" s="104">
        <f t="shared" si="0"/>
        <v>0</v>
      </c>
      <c r="Z39" s="105">
        <f t="shared" si="1"/>
        <v>0</v>
      </c>
      <c r="AB39" s="219"/>
      <c r="AC39" s="196"/>
      <c r="AD39" s="197"/>
      <c r="AE39" s="206">
        <f>AB39*AD39</f>
        <v>0</v>
      </c>
      <c r="AF39" s="193">
        <f t="shared" si="2"/>
        <v>0</v>
      </c>
    </row>
    <row r="40" spans="1:32" ht="42.75" customHeight="1" x14ac:dyDescent="0.3">
      <c r="A40" s="482">
        <v>7.1</v>
      </c>
      <c r="B40" s="486"/>
      <c r="C40" s="100"/>
      <c r="D40" s="444"/>
      <c r="E40" s="83"/>
      <c r="F40" s="84"/>
      <c r="G40" s="79">
        <f>D40*F40</f>
        <v>0</v>
      </c>
      <c r="H40" s="80"/>
      <c r="I40" s="101"/>
      <c r="J40" s="83"/>
      <c r="K40" s="84"/>
      <c r="L40" s="79">
        <f>I40*K40</f>
        <v>0</v>
      </c>
      <c r="M40" s="101"/>
      <c r="N40" s="83"/>
      <c r="O40" s="84"/>
      <c r="P40" s="79">
        <f>M40*O40</f>
        <v>0</v>
      </c>
      <c r="Q40" s="101"/>
      <c r="R40" s="83"/>
      <c r="S40" s="84"/>
      <c r="T40" s="79">
        <f>Q40*S40</f>
        <v>0</v>
      </c>
      <c r="U40" s="101"/>
      <c r="V40" s="83"/>
      <c r="W40" s="84"/>
      <c r="X40" s="79">
        <f>U40*W40</f>
        <v>0</v>
      </c>
      <c r="Y40" s="104">
        <f t="shared" si="0"/>
        <v>0</v>
      </c>
      <c r="Z40" s="105">
        <f t="shared" si="1"/>
        <v>0</v>
      </c>
      <c r="AB40" s="219"/>
      <c r="AC40" s="196"/>
      <c r="AD40" s="197"/>
      <c r="AE40" s="206">
        <f>AB40*AD40</f>
        <v>0</v>
      </c>
      <c r="AF40" s="193">
        <f t="shared" si="2"/>
        <v>0</v>
      </c>
    </row>
    <row r="41" spans="1:32" ht="42.75" customHeight="1" x14ac:dyDescent="0.3">
      <c r="A41" s="482">
        <v>7.2</v>
      </c>
      <c r="B41" s="486"/>
      <c r="C41" s="100"/>
      <c r="D41" s="441"/>
      <c r="E41" s="91"/>
      <c r="F41" s="92"/>
      <c r="G41" s="79">
        <f>D41*F41</f>
        <v>0</v>
      </c>
      <c r="H41" s="80"/>
      <c r="I41" s="90"/>
      <c r="J41" s="91"/>
      <c r="K41" s="92"/>
      <c r="L41" s="79">
        <f>I41*K41</f>
        <v>0</v>
      </c>
      <c r="M41" s="90"/>
      <c r="N41" s="91"/>
      <c r="O41" s="92"/>
      <c r="P41" s="79">
        <f>M41*O41</f>
        <v>0</v>
      </c>
      <c r="Q41" s="90"/>
      <c r="R41" s="91"/>
      <c r="S41" s="92"/>
      <c r="T41" s="79">
        <f>Q41*S41</f>
        <v>0</v>
      </c>
      <c r="U41" s="90"/>
      <c r="V41" s="91"/>
      <c r="W41" s="92"/>
      <c r="X41" s="79">
        <f>U41*W41</f>
        <v>0</v>
      </c>
      <c r="Y41" s="104">
        <f t="shared" si="0"/>
        <v>0</v>
      </c>
      <c r="Z41" s="105">
        <f t="shared" si="1"/>
        <v>0</v>
      </c>
      <c r="AB41" s="203"/>
      <c r="AC41" s="204"/>
      <c r="AD41" s="205"/>
      <c r="AE41" s="206">
        <f>AB41*AD41</f>
        <v>0</v>
      </c>
      <c r="AF41" s="193">
        <f t="shared" si="2"/>
        <v>0</v>
      </c>
    </row>
    <row r="42" spans="1:32" ht="42.75" customHeight="1" x14ac:dyDescent="0.3">
      <c r="A42" s="482">
        <v>7.3</v>
      </c>
      <c r="B42" s="486"/>
      <c r="C42" s="100"/>
      <c r="D42" s="441"/>
      <c r="E42" s="91"/>
      <c r="F42" s="92"/>
      <c r="G42" s="79">
        <f>D42*F42</f>
        <v>0</v>
      </c>
      <c r="H42" s="80"/>
      <c r="I42" s="90"/>
      <c r="J42" s="91"/>
      <c r="K42" s="92"/>
      <c r="L42" s="79">
        <f>I42*K42</f>
        <v>0</v>
      </c>
      <c r="M42" s="90"/>
      <c r="N42" s="91"/>
      <c r="O42" s="92"/>
      <c r="P42" s="79">
        <f>M42*O42</f>
        <v>0</v>
      </c>
      <c r="Q42" s="90"/>
      <c r="R42" s="91"/>
      <c r="S42" s="92"/>
      <c r="T42" s="79">
        <f>Q42*S42</f>
        <v>0</v>
      </c>
      <c r="U42" s="90"/>
      <c r="V42" s="91"/>
      <c r="W42" s="92"/>
      <c r="X42" s="79">
        <f>U42*W42</f>
        <v>0</v>
      </c>
      <c r="Y42" s="104">
        <f t="shared" si="0"/>
        <v>0</v>
      </c>
      <c r="Z42" s="105">
        <f t="shared" si="1"/>
        <v>0</v>
      </c>
      <c r="AB42" s="203"/>
      <c r="AC42" s="204"/>
      <c r="AD42" s="205"/>
      <c r="AE42" s="206">
        <f>AB42*AD42</f>
        <v>0</v>
      </c>
      <c r="AF42" s="193">
        <f t="shared" si="2"/>
        <v>0</v>
      </c>
    </row>
    <row r="43" spans="1:32" ht="42.75" customHeight="1" x14ac:dyDescent="0.3">
      <c r="A43" s="482">
        <v>7.4</v>
      </c>
      <c r="B43" s="486"/>
      <c r="C43" s="100"/>
      <c r="D43" s="441"/>
      <c r="E43" s="91"/>
      <c r="F43" s="92"/>
      <c r="G43" s="79">
        <f>D43*F43</f>
        <v>0</v>
      </c>
      <c r="H43" s="80"/>
      <c r="I43" s="90"/>
      <c r="J43" s="91"/>
      <c r="K43" s="92"/>
      <c r="L43" s="79">
        <f>I43*K43</f>
        <v>0</v>
      </c>
      <c r="M43" s="90"/>
      <c r="N43" s="91"/>
      <c r="O43" s="92"/>
      <c r="P43" s="79">
        <f>M43*O43</f>
        <v>0</v>
      </c>
      <c r="Q43" s="90"/>
      <c r="R43" s="91"/>
      <c r="S43" s="92"/>
      <c r="T43" s="79">
        <f>Q43*S43</f>
        <v>0</v>
      </c>
      <c r="U43" s="90"/>
      <c r="V43" s="91"/>
      <c r="W43" s="92"/>
      <c r="X43" s="79">
        <f>U43*W43</f>
        <v>0</v>
      </c>
      <c r="Y43" s="104">
        <f t="shared" si="0"/>
        <v>0</v>
      </c>
      <c r="Z43" s="105">
        <f t="shared" si="1"/>
        <v>0</v>
      </c>
      <c r="AB43" s="203"/>
      <c r="AC43" s="204"/>
      <c r="AD43" s="205"/>
      <c r="AE43" s="206">
        <f>AB43*AD43</f>
        <v>0</v>
      </c>
      <c r="AF43" s="193">
        <f t="shared" si="2"/>
        <v>0</v>
      </c>
    </row>
    <row r="44" spans="1:32" ht="42.75" customHeight="1" x14ac:dyDescent="0.3">
      <c r="A44" s="482">
        <v>8</v>
      </c>
      <c r="B44" s="486" t="s">
        <v>27</v>
      </c>
      <c r="C44" s="64" t="s">
        <v>25</v>
      </c>
      <c r="D44" s="445"/>
      <c r="E44" s="107"/>
      <c r="F44" s="108"/>
      <c r="G44" s="68">
        <f>SUM(G39:G43)</f>
        <v>0</v>
      </c>
      <c r="H44" s="109"/>
      <c r="I44" s="106"/>
      <c r="J44" s="107"/>
      <c r="K44" s="108"/>
      <c r="L44" s="68">
        <f>SUM(L39:L43)</f>
        <v>0</v>
      </c>
      <c r="M44" s="106"/>
      <c r="N44" s="107"/>
      <c r="O44" s="108"/>
      <c r="P44" s="68">
        <f>SUM(P39:P43)</f>
        <v>0</v>
      </c>
      <c r="Q44" s="106"/>
      <c r="R44" s="107"/>
      <c r="S44" s="108"/>
      <c r="T44" s="68">
        <f>SUM(T39:T43)</f>
        <v>0</v>
      </c>
      <c r="U44" s="106"/>
      <c r="V44" s="107"/>
      <c r="W44" s="108"/>
      <c r="X44" s="68">
        <f>SUM(X39:X43)</f>
        <v>0</v>
      </c>
      <c r="Y44" s="70">
        <f t="shared" si="0"/>
        <v>0</v>
      </c>
      <c r="Z44" s="71">
        <f t="shared" si="1"/>
        <v>0</v>
      </c>
      <c r="AB44" s="221"/>
      <c r="AC44" s="222"/>
      <c r="AD44" s="223"/>
      <c r="AE44" s="185">
        <f>SUM(AE39:AE43)</f>
        <v>0</v>
      </c>
      <c r="AF44" s="186">
        <f t="shared" si="2"/>
        <v>0</v>
      </c>
    </row>
    <row r="45" spans="1:32" s="116" customFormat="1" ht="42.75" customHeight="1" x14ac:dyDescent="0.3">
      <c r="A45" s="482">
        <v>8.1</v>
      </c>
      <c r="B45" s="486"/>
      <c r="C45" s="110"/>
      <c r="D45" s="446"/>
      <c r="E45" s="112"/>
      <c r="F45" s="113"/>
      <c r="G45" s="102">
        <v>0</v>
      </c>
      <c r="H45" s="114"/>
      <c r="I45" s="111"/>
      <c r="J45" s="112"/>
      <c r="K45" s="113"/>
      <c r="L45" s="102">
        <v>0</v>
      </c>
      <c r="M45" s="111"/>
      <c r="N45" s="112"/>
      <c r="O45" s="113"/>
      <c r="P45" s="58">
        <v>0</v>
      </c>
      <c r="Q45" s="111"/>
      <c r="R45" s="112"/>
      <c r="S45" s="113"/>
      <c r="T45" s="58">
        <v>0</v>
      </c>
      <c r="U45" s="111"/>
      <c r="V45" s="112"/>
      <c r="W45" s="113"/>
      <c r="X45" s="58">
        <v>0</v>
      </c>
      <c r="Y45" s="58">
        <v>0</v>
      </c>
      <c r="Z45" s="58">
        <v>0</v>
      </c>
      <c r="AB45" s="224"/>
      <c r="AC45" s="225"/>
      <c r="AD45" s="226"/>
      <c r="AE45" s="227">
        <f t="shared" ref="AE45:AF47" si="3">AB45*AD45</f>
        <v>0</v>
      </c>
      <c r="AF45" s="227">
        <f t="shared" si="3"/>
        <v>0</v>
      </c>
    </row>
    <row r="46" spans="1:32" s="116" customFormat="1" ht="42.75" customHeight="1" x14ac:dyDescent="0.3">
      <c r="A46" s="482">
        <v>8.1999999999999993</v>
      </c>
      <c r="B46" s="486"/>
      <c r="C46" s="110"/>
      <c r="D46" s="446"/>
      <c r="E46" s="112"/>
      <c r="F46" s="113"/>
      <c r="G46" s="102">
        <v>0</v>
      </c>
      <c r="H46" s="114"/>
      <c r="I46" s="111"/>
      <c r="J46" s="112"/>
      <c r="K46" s="113"/>
      <c r="L46" s="102">
        <v>0</v>
      </c>
      <c r="M46" s="111"/>
      <c r="N46" s="112"/>
      <c r="O46" s="113"/>
      <c r="P46" s="58">
        <v>0</v>
      </c>
      <c r="Q46" s="111"/>
      <c r="R46" s="112"/>
      <c r="S46" s="113"/>
      <c r="T46" s="58">
        <v>0</v>
      </c>
      <c r="U46" s="111"/>
      <c r="V46" s="112"/>
      <c r="W46" s="113"/>
      <c r="X46" s="58">
        <v>0</v>
      </c>
      <c r="Y46" s="58">
        <v>0</v>
      </c>
      <c r="Z46" s="58">
        <v>0</v>
      </c>
      <c r="AB46" s="224"/>
      <c r="AC46" s="225"/>
      <c r="AD46" s="226"/>
      <c r="AE46" s="227">
        <f t="shared" si="3"/>
        <v>0</v>
      </c>
      <c r="AF46" s="227">
        <f t="shared" si="3"/>
        <v>0</v>
      </c>
    </row>
    <row r="47" spans="1:32" s="116" customFormat="1" ht="42.75" customHeight="1" x14ac:dyDescent="0.3">
      <c r="A47" s="482">
        <v>8.3000000000000007</v>
      </c>
      <c r="B47" s="486"/>
      <c r="C47" s="110"/>
      <c r="D47" s="446"/>
      <c r="E47" s="112"/>
      <c r="F47" s="113"/>
      <c r="G47" s="102">
        <v>0</v>
      </c>
      <c r="H47" s="114"/>
      <c r="I47" s="111"/>
      <c r="J47" s="112"/>
      <c r="K47" s="113"/>
      <c r="L47" s="102">
        <v>0</v>
      </c>
      <c r="M47" s="111"/>
      <c r="N47" s="112"/>
      <c r="O47" s="113"/>
      <c r="P47" s="58">
        <v>0</v>
      </c>
      <c r="Q47" s="111"/>
      <c r="R47" s="112"/>
      <c r="S47" s="113"/>
      <c r="T47" s="58">
        <v>0</v>
      </c>
      <c r="U47" s="111"/>
      <c r="V47" s="112"/>
      <c r="W47" s="113"/>
      <c r="X47" s="58">
        <v>0</v>
      </c>
      <c r="Y47" s="58">
        <v>0</v>
      </c>
      <c r="Z47" s="58">
        <v>0</v>
      </c>
      <c r="AB47" s="224"/>
      <c r="AC47" s="225"/>
      <c r="AD47" s="226"/>
      <c r="AE47" s="227">
        <f t="shared" si="3"/>
        <v>0</v>
      </c>
      <c r="AF47" s="227">
        <f t="shared" si="3"/>
        <v>0</v>
      </c>
    </row>
    <row r="48" spans="1:32" ht="42.75" customHeight="1" x14ac:dyDescent="0.3">
      <c r="A48" s="482"/>
      <c r="B48" s="486"/>
      <c r="C48" s="64" t="s">
        <v>25</v>
      </c>
      <c r="D48" s="443"/>
      <c r="E48" s="98"/>
      <c r="F48" s="99"/>
      <c r="G48" s="68">
        <f>SUM(G44:G47)</f>
        <v>0</v>
      </c>
      <c r="H48" s="69"/>
      <c r="I48" s="97"/>
      <c r="J48" s="98"/>
      <c r="K48" s="99"/>
      <c r="L48" s="68">
        <f>SUM(L44:L47)</f>
        <v>0</v>
      </c>
      <c r="M48" s="97"/>
      <c r="N48" s="98"/>
      <c r="O48" s="99"/>
      <c r="P48" s="68">
        <f>SUM(P44:P47)</f>
        <v>0</v>
      </c>
      <c r="Q48" s="97"/>
      <c r="R48" s="98"/>
      <c r="S48" s="99"/>
      <c r="T48" s="68">
        <f>SUM(T44:T47)</f>
        <v>0</v>
      </c>
      <c r="U48" s="97"/>
      <c r="V48" s="98"/>
      <c r="W48" s="99"/>
      <c r="X48" s="68">
        <f>SUM(X44:X47)</f>
        <v>0</v>
      </c>
      <c r="Y48" s="70">
        <f>L48+P48+T48+X48</f>
        <v>0</v>
      </c>
      <c r="Z48" s="71">
        <f>G48-Y48</f>
        <v>0</v>
      </c>
      <c r="AB48" s="215"/>
      <c r="AC48" s="216"/>
      <c r="AD48" s="217"/>
      <c r="AE48" s="185">
        <f>SUM(AE44:AE47)</f>
        <v>0</v>
      </c>
      <c r="AF48" s="186">
        <f>G48-AE48</f>
        <v>0</v>
      </c>
    </row>
    <row r="49" spans="1:32" ht="42.75" customHeight="1" x14ac:dyDescent="0.3">
      <c r="A49" s="482">
        <v>9</v>
      </c>
      <c r="B49" s="486" t="s">
        <v>45</v>
      </c>
      <c r="C49" s="100"/>
      <c r="D49" s="447"/>
      <c r="E49" s="119"/>
      <c r="F49" s="120"/>
      <c r="G49" s="79">
        <f>D49*F49</f>
        <v>0</v>
      </c>
      <c r="H49" s="80"/>
      <c r="I49" s="228"/>
      <c r="J49" s="119"/>
      <c r="K49" s="120"/>
      <c r="L49" s="79">
        <f>I49*K49</f>
        <v>0</v>
      </c>
      <c r="M49" s="118"/>
      <c r="N49" s="119"/>
      <c r="O49" s="120"/>
      <c r="P49" s="79">
        <f>M49*O49</f>
        <v>0</v>
      </c>
      <c r="Q49" s="118"/>
      <c r="R49" s="119"/>
      <c r="S49" s="120"/>
      <c r="T49" s="79">
        <f>Q49*S49</f>
        <v>0</v>
      </c>
      <c r="U49" s="118"/>
      <c r="V49" s="119"/>
      <c r="W49" s="120"/>
      <c r="X49" s="79">
        <f>U49*W49</f>
        <v>0</v>
      </c>
      <c r="Y49" s="104">
        <f t="shared" si="0"/>
        <v>0</v>
      </c>
      <c r="Z49" s="105">
        <f t="shared" si="1"/>
        <v>0</v>
      </c>
      <c r="AB49" s="229"/>
      <c r="AC49" s="230"/>
      <c r="AD49" s="231"/>
      <c r="AE49" s="206">
        <f>AB49*AD49</f>
        <v>0</v>
      </c>
      <c r="AF49" s="193">
        <f t="shared" si="2"/>
        <v>0</v>
      </c>
    </row>
    <row r="50" spans="1:32" ht="42.75" customHeight="1" x14ac:dyDescent="0.3">
      <c r="A50" s="20">
        <v>9.1</v>
      </c>
      <c r="B50" s="37"/>
      <c r="C50" s="100"/>
      <c r="D50" s="441"/>
      <c r="E50" s="91"/>
      <c r="F50" s="92"/>
      <c r="G50" s="232">
        <f>D50*F50</f>
        <v>0</v>
      </c>
      <c r="H50" s="80"/>
      <c r="I50" s="202"/>
      <c r="J50" s="91"/>
      <c r="K50" s="92"/>
      <c r="L50" s="232">
        <f>I50*K50</f>
        <v>0</v>
      </c>
      <c r="M50" s="90"/>
      <c r="N50" s="91"/>
      <c r="O50" s="92"/>
      <c r="P50" s="232">
        <f>M50*O50</f>
        <v>0</v>
      </c>
      <c r="Q50" s="90"/>
      <c r="R50" s="91"/>
      <c r="S50" s="92"/>
      <c r="T50" s="232">
        <f>Q50*S50</f>
        <v>0</v>
      </c>
      <c r="U50" s="90"/>
      <c r="V50" s="91"/>
      <c r="W50" s="92"/>
      <c r="X50" s="232">
        <f>U50*W50</f>
        <v>0</v>
      </c>
      <c r="Y50" s="104">
        <f t="shared" si="0"/>
        <v>0</v>
      </c>
      <c r="Z50" s="105">
        <f t="shared" si="1"/>
        <v>0</v>
      </c>
      <c r="AB50" s="203"/>
      <c r="AC50" s="204"/>
      <c r="AD50" s="205"/>
      <c r="AE50" s="233">
        <f>AB50*AD50</f>
        <v>0</v>
      </c>
      <c r="AF50" s="193">
        <f t="shared" si="2"/>
        <v>0</v>
      </c>
    </row>
    <row r="51" spans="1:32" ht="42.75" customHeight="1" x14ac:dyDescent="0.3">
      <c r="A51" s="20">
        <v>9.1999999999999993</v>
      </c>
      <c r="B51" s="37"/>
      <c r="C51" s="100"/>
      <c r="D51" s="441"/>
      <c r="E51" s="91"/>
      <c r="F51" s="92"/>
      <c r="G51" s="79">
        <f>D51*F51</f>
        <v>0</v>
      </c>
      <c r="H51" s="80"/>
      <c r="I51" s="202"/>
      <c r="J51" s="91"/>
      <c r="K51" s="92"/>
      <c r="L51" s="79">
        <f>I51*K51</f>
        <v>0</v>
      </c>
      <c r="M51" s="90"/>
      <c r="N51" s="91"/>
      <c r="O51" s="92"/>
      <c r="P51" s="79">
        <f>M51*O51</f>
        <v>0</v>
      </c>
      <c r="Q51" s="90"/>
      <c r="R51" s="91"/>
      <c r="S51" s="92"/>
      <c r="T51" s="79">
        <f>Q51*S51</f>
        <v>0</v>
      </c>
      <c r="U51" s="90"/>
      <c r="V51" s="91"/>
      <c r="W51" s="92"/>
      <c r="X51" s="79">
        <f>U51*W51</f>
        <v>0</v>
      </c>
      <c r="Y51" s="104">
        <f t="shared" si="0"/>
        <v>0</v>
      </c>
      <c r="Z51" s="105">
        <f t="shared" si="1"/>
        <v>0</v>
      </c>
      <c r="AB51" s="203"/>
      <c r="AC51" s="204"/>
      <c r="AD51" s="205"/>
      <c r="AE51" s="206">
        <f>AB51*AD51</f>
        <v>0</v>
      </c>
      <c r="AF51" s="193">
        <f t="shared" si="2"/>
        <v>0</v>
      </c>
    </row>
    <row r="52" spans="1:32" ht="42.75" customHeight="1" x14ac:dyDescent="0.3">
      <c r="A52" s="20">
        <v>9.3000000000000007</v>
      </c>
      <c r="B52" s="38"/>
      <c r="C52" s="100"/>
      <c r="D52" s="441"/>
      <c r="E52" s="91"/>
      <c r="F52" s="92"/>
      <c r="G52" s="79">
        <f>D52*F52</f>
        <v>0</v>
      </c>
      <c r="H52" s="80"/>
      <c r="I52" s="202"/>
      <c r="J52" s="91"/>
      <c r="K52" s="92"/>
      <c r="L52" s="79">
        <f>I52*K52</f>
        <v>0</v>
      </c>
      <c r="M52" s="90"/>
      <c r="N52" s="91"/>
      <c r="O52" s="92"/>
      <c r="P52" s="79">
        <f>M52*O52</f>
        <v>0</v>
      </c>
      <c r="Q52" s="90"/>
      <c r="R52" s="91"/>
      <c r="S52" s="92"/>
      <c r="T52" s="79">
        <f>Q52*S52</f>
        <v>0</v>
      </c>
      <c r="U52" s="90"/>
      <c r="V52" s="91"/>
      <c r="W52" s="92"/>
      <c r="X52" s="79">
        <f>U52*W52</f>
        <v>0</v>
      </c>
      <c r="Y52" s="104">
        <f t="shared" si="0"/>
        <v>0</v>
      </c>
      <c r="Z52" s="105">
        <f t="shared" si="1"/>
        <v>0</v>
      </c>
      <c r="AB52" s="203"/>
      <c r="AC52" s="204"/>
      <c r="AD52" s="205"/>
      <c r="AE52" s="206">
        <f>AB52*AD52</f>
        <v>0</v>
      </c>
      <c r="AF52" s="193">
        <f t="shared" si="2"/>
        <v>0</v>
      </c>
    </row>
    <row r="53" spans="1:32" ht="42.75" customHeight="1" x14ac:dyDescent="0.3">
      <c r="A53" s="20">
        <v>9.4</v>
      </c>
      <c r="B53" s="39"/>
      <c r="C53" s="100"/>
      <c r="D53" s="441"/>
      <c r="E53" s="91"/>
      <c r="F53" s="92"/>
      <c r="G53" s="79">
        <f>D53*F53</f>
        <v>0</v>
      </c>
      <c r="H53" s="80"/>
      <c r="I53" s="202"/>
      <c r="J53" s="91"/>
      <c r="K53" s="92"/>
      <c r="L53" s="79">
        <f>I53*K53</f>
        <v>0</v>
      </c>
      <c r="M53" s="90"/>
      <c r="N53" s="91"/>
      <c r="O53" s="92"/>
      <c r="P53" s="79">
        <f>M53*O53</f>
        <v>0</v>
      </c>
      <c r="Q53" s="90"/>
      <c r="R53" s="91"/>
      <c r="S53" s="92"/>
      <c r="T53" s="79">
        <f>Q53*S53</f>
        <v>0</v>
      </c>
      <c r="U53" s="90"/>
      <c r="V53" s="91"/>
      <c r="W53" s="92"/>
      <c r="X53" s="79">
        <f>U53*W53</f>
        <v>0</v>
      </c>
      <c r="Y53" s="104">
        <f t="shared" si="0"/>
        <v>0</v>
      </c>
      <c r="Z53" s="105">
        <f t="shared" si="1"/>
        <v>0</v>
      </c>
      <c r="AB53" s="203"/>
      <c r="AC53" s="204"/>
      <c r="AD53" s="205"/>
      <c r="AE53" s="206">
        <f>AB53*AD53</f>
        <v>0</v>
      </c>
      <c r="AF53" s="193">
        <f t="shared" si="2"/>
        <v>0</v>
      </c>
    </row>
    <row r="54" spans="1:32" ht="42.75" customHeight="1" thickBot="1" x14ac:dyDescent="0.35">
      <c r="A54" s="25"/>
      <c r="B54" s="40"/>
      <c r="C54" s="121" t="s">
        <v>25</v>
      </c>
      <c r="D54" s="448"/>
      <c r="E54" s="123"/>
      <c r="F54" s="124"/>
      <c r="G54" s="125">
        <f>SUM(G49:G53)</f>
        <v>0</v>
      </c>
      <c r="H54" s="126"/>
      <c r="I54" s="234"/>
      <c r="J54" s="123"/>
      <c r="K54" s="124"/>
      <c r="L54" s="125">
        <f>SUM(L49:L53)</f>
        <v>0</v>
      </c>
      <c r="M54" s="122"/>
      <c r="N54" s="123"/>
      <c r="O54" s="124"/>
      <c r="P54" s="125">
        <f>SUM(P49:P53)</f>
        <v>0</v>
      </c>
      <c r="Q54" s="122"/>
      <c r="R54" s="123"/>
      <c r="S54" s="124"/>
      <c r="T54" s="125">
        <f>SUM(T49:T53)</f>
        <v>0</v>
      </c>
      <c r="U54" s="122"/>
      <c r="V54" s="123"/>
      <c r="W54" s="124"/>
      <c r="X54" s="125">
        <f>SUM(X49:X53)</f>
        <v>0</v>
      </c>
      <c r="Y54" s="127">
        <f t="shared" si="0"/>
        <v>0</v>
      </c>
      <c r="Z54" s="128">
        <f t="shared" si="1"/>
        <v>0</v>
      </c>
      <c r="AB54" s="235"/>
      <c r="AC54" s="236"/>
      <c r="AD54" s="237"/>
      <c r="AE54" s="238">
        <f>SUM(AE49:AE53)</f>
        <v>0</v>
      </c>
      <c r="AF54" s="239">
        <f t="shared" si="2"/>
        <v>0</v>
      </c>
    </row>
    <row r="55" spans="1:32" ht="42.75" customHeight="1" thickBot="1" x14ac:dyDescent="0.35">
      <c r="A55" s="755" t="s">
        <v>28</v>
      </c>
      <c r="B55" s="756"/>
      <c r="C55" s="756"/>
      <c r="D55" s="449"/>
      <c r="E55" s="135"/>
      <c r="F55" s="134"/>
      <c r="G55" s="454">
        <f>G17+G20+G23+G28+G33+G38+G48+G54</f>
        <v>0</v>
      </c>
      <c r="H55" s="136"/>
      <c r="I55" s="265"/>
      <c r="J55" s="265"/>
      <c r="K55" s="265"/>
      <c r="L55" s="136">
        <f>L17+L20+L23+L28+L33+L38+L48+L54</f>
        <v>0</v>
      </c>
      <c r="M55" s="265"/>
      <c r="N55" s="265"/>
      <c r="O55" s="265"/>
      <c r="P55" s="136">
        <f>P17+P20+P23+P28+P33+P38+P48+P54</f>
        <v>0</v>
      </c>
      <c r="Q55" s="265"/>
      <c r="R55" s="265"/>
      <c r="S55" s="265"/>
      <c r="T55" s="136">
        <f>T17+T20+T23+T28+T33+T38+T48+T54</f>
        <v>0</v>
      </c>
      <c r="U55" s="265"/>
      <c r="V55" s="265"/>
      <c r="W55" s="265"/>
      <c r="X55" s="136">
        <f>X17+X20+X23+X28+X33+X38+X48+X54</f>
        <v>0</v>
      </c>
      <c r="Y55" s="136">
        <f>Y17+Y20+Y23+Y28+Y33+Y38+Y48+Y54</f>
        <v>0</v>
      </c>
      <c r="Z55" s="136">
        <f>G55-Y55</f>
        <v>0</v>
      </c>
      <c r="AE55" s="240">
        <f>AE17+AE20+AE23+AE28+AE33+AE38+AE48+AE54</f>
        <v>0</v>
      </c>
      <c r="AF55" s="240">
        <f>G55-AE55</f>
        <v>0</v>
      </c>
    </row>
    <row r="56" spans="1:32" ht="42.75" customHeight="1" thickBot="1" x14ac:dyDescent="0.35">
      <c r="A56" s="430"/>
      <c r="B56" s="41"/>
      <c r="C56" s="241"/>
      <c r="D56" s="450"/>
      <c r="E56" s="242"/>
      <c r="F56" s="243"/>
      <c r="G56" s="244"/>
      <c r="H56" s="245"/>
      <c r="L56" s="246"/>
      <c r="P56" s="246"/>
      <c r="T56" s="246"/>
      <c r="X56" s="246"/>
      <c r="Y56" s="246"/>
      <c r="Z56" s="246"/>
      <c r="AE56" s="246"/>
      <c r="AF56" s="246"/>
    </row>
    <row r="57" spans="1:32" ht="42.75" customHeight="1" thickBot="1" x14ac:dyDescent="0.35">
      <c r="A57" s="765" t="s">
        <v>46</v>
      </c>
      <c r="B57" s="766"/>
      <c r="C57" s="766"/>
      <c r="D57" s="451"/>
      <c r="E57" s="247"/>
      <c r="F57" s="455" t="s">
        <v>30</v>
      </c>
      <c r="G57" s="456">
        <f>G55*E57/100</f>
        <v>0</v>
      </c>
      <c r="H57" s="248"/>
      <c r="L57" s="248">
        <f>L55*E57/100</f>
        <v>0</v>
      </c>
      <c r="P57" s="248">
        <f>P55*E57/100</f>
        <v>0</v>
      </c>
      <c r="T57" s="248">
        <f>T55*E57/100</f>
        <v>0</v>
      </c>
      <c r="X57" s="248">
        <f>X55*E57/100</f>
        <v>0</v>
      </c>
      <c r="Y57" s="248">
        <f>Y55*E57/100</f>
        <v>0</v>
      </c>
      <c r="Z57" s="248">
        <f>G57-Y57</f>
        <v>0</v>
      </c>
      <c r="AE57" s="249">
        <f>AE55*E57</f>
        <v>0</v>
      </c>
      <c r="AF57" s="249">
        <f>G57-AE57</f>
        <v>0</v>
      </c>
    </row>
    <row r="58" spans="1:32" ht="42.75" customHeight="1" thickBot="1" x14ac:dyDescent="0.35">
      <c r="A58" s="431"/>
      <c r="B58" s="42"/>
      <c r="C58" s="42"/>
      <c r="D58" s="452"/>
      <c r="E58" s="250"/>
      <c r="F58" s="251"/>
      <c r="G58" s="244"/>
      <c r="H58" s="245"/>
      <c r="L58" s="246"/>
      <c r="P58" s="246"/>
      <c r="T58" s="246"/>
      <c r="X58" s="246"/>
      <c r="Y58" s="246"/>
      <c r="Z58" s="246"/>
      <c r="AE58" s="246"/>
      <c r="AF58" s="246"/>
    </row>
    <row r="59" spans="1:32" ht="42.75" customHeight="1" thickBot="1" x14ac:dyDescent="0.35">
      <c r="A59" s="765" t="s">
        <v>31</v>
      </c>
      <c r="B59" s="766"/>
      <c r="C59" s="766"/>
      <c r="D59" s="453"/>
      <c r="E59" s="252"/>
      <c r="F59" s="457"/>
      <c r="G59" s="458">
        <f>G55+G57</f>
        <v>0</v>
      </c>
      <c r="H59" s="253"/>
      <c r="L59" s="253">
        <f>L55+L57</f>
        <v>0</v>
      </c>
      <c r="P59" s="253">
        <f>P55+P57</f>
        <v>0</v>
      </c>
      <c r="T59" s="253">
        <f>T55+T57</f>
        <v>0</v>
      </c>
      <c r="X59" s="253">
        <f>X55+X57</f>
        <v>0</v>
      </c>
      <c r="Y59" s="253">
        <f>Y55+Y57</f>
        <v>0</v>
      </c>
      <c r="Z59" s="253">
        <f>G59-Y59</f>
        <v>0</v>
      </c>
      <c r="AE59" s="254">
        <f>AE55+AE57</f>
        <v>0</v>
      </c>
      <c r="AF59" s="254">
        <f>G59-AE59</f>
        <v>0</v>
      </c>
    </row>
    <row r="61" spans="1:32" ht="79.5" customHeight="1" x14ac:dyDescent="0.3">
      <c r="A61" s="260" t="s">
        <v>32</v>
      </c>
      <c r="B61" s="771" t="s">
        <v>47</v>
      </c>
      <c r="C61" s="771"/>
      <c r="D61" s="771"/>
      <c r="E61" s="771"/>
      <c r="F61" s="771"/>
      <c r="G61" s="771"/>
      <c r="H61" s="771"/>
      <c r="I61" s="771"/>
    </row>
    <row r="62" spans="1:32" ht="42.75" customHeight="1" x14ac:dyDescent="0.3">
      <c r="A62" s="260"/>
      <c r="B62" s="260"/>
      <c r="C62" s="255"/>
      <c r="D62" s="767"/>
      <c r="E62" s="767"/>
      <c r="F62" s="767"/>
      <c r="G62" s="264"/>
      <c r="H62" s="256"/>
      <c r="I62" s="263"/>
    </row>
    <row r="63" spans="1:32" ht="42.75" customHeight="1" x14ac:dyDescent="0.3">
      <c r="A63" s="260"/>
      <c r="B63" s="260"/>
      <c r="C63" s="262" t="s">
        <v>33</v>
      </c>
      <c r="D63" s="760" t="s">
        <v>34</v>
      </c>
      <c r="E63" s="761"/>
      <c r="F63" s="761"/>
      <c r="G63" s="262" t="s">
        <v>35</v>
      </c>
      <c r="H63" s="262"/>
      <c r="I63" s="263"/>
    </row>
  </sheetData>
  <mergeCells count="61">
    <mergeCell ref="A1:B1"/>
    <mergeCell ref="A2:E2"/>
    <mergeCell ref="A3:B3"/>
    <mergeCell ref="C3:G3"/>
    <mergeCell ref="A4:B4"/>
    <mergeCell ref="C4:G4"/>
    <mergeCell ref="A5:B5"/>
    <mergeCell ref="C5:G5"/>
    <mergeCell ref="A6:B6"/>
    <mergeCell ref="D6:G6"/>
    <mergeCell ref="A7:B7"/>
    <mergeCell ref="D7:G7"/>
    <mergeCell ref="A8:B9"/>
    <mergeCell ref="D8:G8"/>
    <mergeCell ref="I8:L8"/>
    <mergeCell ref="M8:P8"/>
    <mergeCell ref="Q8:T8"/>
    <mergeCell ref="AB8:AE8"/>
    <mergeCell ref="D9:G9"/>
    <mergeCell ref="I9:L9"/>
    <mergeCell ref="M9:P9"/>
    <mergeCell ref="Q9:T9"/>
    <mergeCell ref="U9:X9"/>
    <mergeCell ref="AB9:AE9"/>
    <mergeCell ref="U8:X8"/>
    <mergeCell ref="A10:B11"/>
    <mergeCell ref="D10:G10"/>
    <mergeCell ref="I10:L10"/>
    <mergeCell ref="M10:P10"/>
    <mergeCell ref="Q10:T10"/>
    <mergeCell ref="AB10:AE10"/>
    <mergeCell ref="D11:G11"/>
    <mergeCell ref="I11:L11"/>
    <mergeCell ref="M11:P11"/>
    <mergeCell ref="Q11:T11"/>
    <mergeCell ref="U11:X11"/>
    <mergeCell ref="AB11:AE11"/>
    <mergeCell ref="U10:X10"/>
    <mergeCell ref="AF12:AF14"/>
    <mergeCell ref="A13:B13"/>
    <mergeCell ref="D13:G13"/>
    <mergeCell ref="I13:L13"/>
    <mergeCell ref="M13:P13"/>
    <mergeCell ref="Q13:T13"/>
    <mergeCell ref="U13:X13"/>
    <mergeCell ref="A12:B12"/>
    <mergeCell ref="D12:G12"/>
    <mergeCell ref="I12:L12"/>
    <mergeCell ref="M12:P12"/>
    <mergeCell ref="Q12:T12"/>
    <mergeCell ref="U12:X12"/>
    <mergeCell ref="D63:F63"/>
    <mergeCell ref="AB13:AE13"/>
    <mergeCell ref="A55:C55"/>
    <mergeCell ref="A57:C57"/>
    <mergeCell ref="A59:C59"/>
    <mergeCell ref="D62:F62"/>
    <mergeCell ref="Y12:Y14"/>
    <mergeCell ref="Z12:Z14"/>
    <mergeCell ref="AB12:AE12"/>
    <mergeCell ref="B61:I61"/>
  </mergeCells>
  <pageMargins left="0.7" right="0.7" top="0.75" bottom="0.75" header="0.3" footer="0.3"/>
  <pageSetup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G69"/>
  <sheetViews>
    <sheetView view="pageBreakPreview" zoomScaleNormal="100" zoomScaleSheetLayoutView="100" workbookViewId="0">
      <selection activeCell="G73" sqref="G73"/>
    </sheetView>
  </sheetViews>
  <sheetFormatPr defaultRowHeight="15" x14ac:dyDescent="0.25"/>
  <cols>
    <col min="1" max="1" width="7" style="398" customWidth="1"/>
    <col min="2" max="2" width="15.85546875" customWidth="1"/>
    <col min="3" max="3" width="67.85546875" customWidth="1"/>
    <col min="4" max="4" width="8.28515625" customWidth="1"/>
    <col min="5" max="5" width="10" customWidth="1"/>
    <col min="6" max="6" width="8.7109375" customWidth="1"/>
    <col min="7" max="7" width="13.140625" customWidth="1"/>
    <col min="8" max="8" width="9.7109375" hidden="1" customWidth="1"/>
    <col min="9" max="9" width="10" hidden="1" customWidth="1"/>
    <col min="10" max="10" width="8.7109375" hidden="1" customWidth="1"/>
    <col min="11" max="11" width="10.7109375" hidden="1" customWidth="1"/>
    <col min="12" max="12" width="8.5703125" hidden="1" customWidth="1"/>
    <col min="13" max="13" width="10.42578125" hidden="1" customWidth="1"/>
    <col min="14" max="15" width="9.7109375" hidden="1" customWidth="1"/>
    <col min="16" max="16" width="9.5703125" hidden="1" customWidth="1"/>
    <col min="17" max="17" width="9.85546875" hidden="1" customWidth="1"/>
    <col min="18" max="18" width="8.7109375" hidden="1" customWidth="1"/>
    <col min="19" max="19" width="10.7109375" hidden="1" customWidth="1"/>
    <col min="20" max="20" width="9.5703125" hidden="1" customWidth="1"/>
    <col min="21" max="21" width="9.85546875" hidden="1" customWidth="1"/>
    <col min="22" max="22" width="8.7109375" hidden="1" customWidth="1"/>
    <col min="23" max="23" width="10.7109375" hidden="1" customWidth="1"/>
    <col min="24" max="24" width="16.85546875" hidden="1" customWidth="1"/>
    <col min="25" max="25" width="14.85546875" hidden="1" customWidth="1"/>
    <col min="26" max="26" width="4.28515625" hidden="1" customWidth="1"/>
    <col min="27" max="27" width="9.140625" hidden="1" customWidth="1"/>
    <col min="28" max="28" width="11.42578125" hidden="1" customWidth="1"/>
    <col min="29" max="29" width="9.140625" hidden="1" customWidth="1"/>
    <col min="30" max="30" width="13.140625" hidden="1" customWidth="1"/>
    <col min="31" max="31" width="14.85546875" hidden="1" customWidth="1"/>
    <col min="32" max="32" width="3.42578125" customWidth="1"/>
    <col min="33" max="33" width="43.42578125" style="270" customWidth="1"/>
    <col min="258" max="258" width="15.85546875" customWidth="1"/>
    <col min="259" max="259" width="67.85546875" customWidth="1"/>
    <col min="260" max="260" width="8.28515625" customWidth="1"/>
    <col min="261" max="261" width="10" customWidth="1"/>
    <col min="262" max="262" width="8.7109375" customWidth="1"/>
    <col min="263" max="263" width="13.140625" customWidth="1"/>
    <col min="264" max="287" width="0" hidden="1" customWidth="1"/>
    <col min="288" max="288" width="3.42578125" customWidth="1"/>
    <col min="289" max="289" width="43.42578125" customWidth="1"/>
    <col min="514" max="514" width="15.85546875" customWidth="1"/>
    <col min="515" max="515" width="67.85546875" customWidth="1"/>
    <col min="516" max="516" width="8.28515625" customWidth="1"/>
    <col min="517" max="517" width="10" customWidth="1"/>
    <col min="518" max="518" width="8.7109375" customWidth="1"/>
    <col min="519" max="519" width="13.140625" customWidth="1"/>
    <col min="520" max="543" width="0" hidden="1" customWidth="1"/>
    <col min="544" max="544" width="3.42578125" customWidth="1"/>
    <col min="545" max="545" width="43.42578125" customWidth="1"/>
    <col min="770" max="770" width="15.85546875" customWidth="1"/>
    <col min="771" max="771" width="67.85546875" customWidth="1"/>
    <col min="772" max="772" width="8.28515625" customWidth="1"/>
    <col min="773" max="773" width="10" customWidth="1"/>
    <col min="774" max="774" width="8.7109375" customWidth="1"/>
    <col min="775" max="775" width="13.140625" customWidth="1"/>
    <col min="776" max="799" width="0" hidden="1" customWidth="1"/>
    <col min="800" max="800" width="3.42578125" customWidth="1"/>
    <col min="801" max="801" width="43.42578125" customWidth="1"/>
    <col min="1026" max="1026" width="15.85546875" customWidth="1"/>
    <col min="1027" max="1027" width="67.85546875" customWidth="1"/>
    <col min="1028" max="1028" width="8.28515625" customWidth="1"/>
    <col min="1029" max="1029" width="10" customWidth="1"/>
    <col min="1030" max="1030" width="8.7109375" customWidth="1"/>
    <col min="1031" max="1031" width="13.140625" customWidth="1"/>
    <col min="1032" max="1055" width="0" hidden="1" customWidth="1"/>
    <col min="1056" max="1056" width="3.42578125" customWidth="1"/>
    <col min="1057" max="1057" width="43.42578125" customWidth="1"/>
    <col min="1282" max="1282" width="15.85546875" customWidth="1"/>
    <col min="1283" max="1283" width="67.85546875" customWidth="1"/>
    <col min="1284" max="1284" width="8.28515625" customWidth="1"/>
    <col min="1285" max="1285" width="10" customWidth="1"/>
    <col min="1286" max="1286" width="8.7109375" customWidth="1"/>
    <col min="1287" max="1287" width="13.140625" customWidth="1"/>
    <col min="1288" max="1311" width="0" hidden="1" customWidth="1"/>
    <col min="1312" max="1312" width="3.42578125" customWidth="1"/>
    <col min="1313" max="1313" width="43.42578125" customWidth="1"/>
    <col min="1538" max="1538" width="15.85546875" customWidth="1"/>
    <col min="1539" max="1539" width="67.85546875" customWidth="1"/>
    <col min="1540" max="1540" width="8.28515625" customWidth="1"/>
    <col min="1541" max="1541" width="10" customWidth="1"/>
    <col min="1542" max="1542" width="8.7109375" customWidth="1"/>
    <col min="1543" max="1543" width="13.140625" customWidth="1"/>
    <col min="1544" max="1567" width="0" hidden="1" customWidth="1"/>
    <col min="1568" max="1568" width="3.42578125" customWidth="1"/>
    <col min="1569" max="1569" width="43.42578125" customWidth="1"/>
    <col min="1794" max="1794" width="15.85546875" customWidth="1"/>
    <col min="1795" max="1795" width="67.85546875" customWidth="1"/>
    <col min="1796" max="1796" width="8.28515625" customWidth="1"/>
    <col min="1797" max="1797" width="10" customWidth="1"/>
    <col min="1798" max="1798" width="8.7109375" customWidth="1"/>
    <col min="1799" max="1799" width="13.140625" customWidth="1"/>
    <col min="1800" max="1823" width="0" hidden="1" customWidth="1"/>
    <col min="1824" max="1824" width="3.42578125" customWidth="1"/>
    <col min="1825" max="1825" width="43.42578125" customWidth="1"/>
    <col min="2050" max="2050" width="15.85546875" customWidth="1"/>
    <col min="2051" max="2051" width="67.85546875" customWidth="1"/>
    <col min="2052" max="2052" width="8.28515625" customWidth="1"/>
    <col min="2053" max="2053" width="10" customWidth="1"/>
    <col min="2054" max="2054" width="8.7109375" customWidth="1"/>
    <col min="2055" max="2055" width="13.140625" customWidth="1"/>
    <col min="2056" max="2079" width="0" hidden="1" customWidth="1"/>
    <col min="2080" max="2080" width="3.42578125" customWidth="1"/>
    <col min="2081" max="2081" width="43.42578125" customWidth="1"/>
    <col min="2306" max="2306" width="15.85546875" customWidth="1"/>
    <col min="2307" max="2307" width="67.85546875" customWidth="1"/>
    <col min="2308" max="2308" width="8.28515625" customWidth="1"/>
    <col min="2309" max="2309" width="10" customWidth="1"/>
    <col min="2310" max="2310" width="8.7109375" customWidth="1"/>
    <col min="2311" max="2311" width="13.140625" customWidth="1"/>
    <col min="2312" max="2335" width="0" hidden="1" customWidth="1"/>
    <col min="2336" max="2336" width="3.42578125" customWidth="1"/>
    <col min="2337" max="2337" width="43.42578125" customWidth="1"/>
    <col min="2562" max="2562" width="15.85546875" customWidth="1"/>
    <col min="2563" max="2563" width="67.85546875" customWidth="1"/>
    <col min="2564" max="2564" width="8.28515625" customWidth="1"/>
    <col min="2565" max="2565" width="10" customWidth="1"/>
    <col min="2566" max="2566" width="8.7109375" customWidth="1"/>
    <col min="2567" max="2567" width="13.140625" customWidth="1"/>
    <col min="2568" max="2591" width="0" hidden="1" customWidth="1"/>
    <col min="2592" max="2592" width="3.42578125" customWidth="1"/>
    <col min="2593" max="2593" width="43.42578125" customWidth="1"/>
    <col min="2818" max="2818" width="15.85546875" customWidth="1"/>
    <col min="2819" max="2819" width="67.85546875" customWidth="1"/>
    <col min="2820" max="2820" width="8.28515625" customWidth="1"/>
    <col min="2821" max="2821" width="10" customWidth="1"/>
    <col min="2822" max="2822" width="8.7109375" customWidth="1"/>
    <col min="2823" max="2823" width="13.140625" customWidth="1"/>
    <col min="2824" max="2847" width="0" hidden="1" customWidth="1"/>
    <col min="2848" max="2848" width="3.42578125" customWidth="1"/>
    <col min="2849" max="2849" width="43.42578125" customWidth="1"/>
    <col min="3074" max="3074" width="15.85546875" customWidth="1"/>
    <col min="3075" max="3075" width="67.85546875" customWidth="1"/>
    <col min="3076" max="3076" width="8.28515625" customWidth="1"/>
    <col min="3077" max="3077" width="10" customWidth="1"/>
    <col min="3078" max="3078" width="8.7109375" customWidth="1"/>
    <col min="3079" max="3079" width="13.140625" customWidth="1"/>
    <col min="3080" max="3103" width="0" hidden="1" customWidth="1"/>
    <col min="3104" max="3104" width="3.42578125" customWidth="1"/>
    <col min="3105" max="3105" width="43.42578125" customWidth="1"/>
    <col min="3330" max="3330" width="15.85546875" customWidth="1"/>
    <col min="3331" max="3331" width="67.85546875" customWidth="1"/>
    <col min="3332" max="3332" width="8.28515625" customWidth="1"/>
    <col min="3333" max="3333" width="10" customWidth="1"/>
    <col min="3334" max="3334" width="8.7109375" customWidth="1"/>
    <col min="3335" max="3335" width="13.140625" customWidth="1"/>
    <col min="3336" max="3359" width="0" hidden="1" customWidth="1"/>
    <col min="3360" max="3360" width="3.42578125" customWidth="1"/>
    <col min="3361" max="3361" width="43.42578125" customWidth="1"/>
    <col min="3586" max="3586" width="15.85546875" customWidth="1"/>
    <col min="3587" max="3587" width="67.85546875" customWidth="1"/>
    <col min="3588" max="3588" width="8.28515625" customWidth="1"/>
    <col min="3589" max="3589" width="10" customWidth="1"/>
    <col min="3590" max="3590" width="8.7109375" customWidth="1"/>
    <col min="3591" max="3591" width="13.140625" customWidth="1"/>
    <col min="3592" max="3615" width="0" hidden="1" customWidth="1"/>
    <col min="3616" max="3616" width="3.42578125" customWidth="1"/>
    <col min="3617" max="3617" width="43.42578125" customWidth="1"/>
    <col min="3842" max="3842" width="15.85546875" customWidth="1"/>
    <col min="3843" max="3843" width="67.85546875" customWidth="1"/>
    <col min="3844" max="3844" width="8.28515625" customWidth="1"/>
    <col min="3845" max="3845" width="10" customWidth="1"/>
    <col min="3846" max="3846" width="8.7109375" customWidth="1"/>
    <col min="3847" max="3847" width="13.140625" customWidth="1"/>
    <col min="3848" max="3871" width="0" hidden="1" customWidth="1"/>
    <col min="3872" max="3872" width="3.42578125" customWidth="1"/>
    <col min="3873" max="3873" width="43.42578125" customWidth="1"/>
    <col min="4098" max="4098" width="15.85546875" customWidth="1"/>
    <col min="4099" max="4099" width="67.85546875" customWidth="1"/>
    <col min="4100" max="4100" width="8.28515625" customWidth="1"/>
    <col min="4101" max="4101" width="10" customWidth="1"/>
    <col min="4102" max="4102" width="8.7109375" customWidth="1"/>
    <col min="4103" max="4103" width="13.140625" customWidth="1"/>
    <col min="4104" max="4127" width="0" hidden="1" customWidth="1"/>
    <col min="4128" max="4128" width="3.42578125" customWidth="1"/>
    <col min="4129" max="4129" width="43.42578125" customWidth="1"/>
    <col min="4354" max="4354" width="15.85546875" customWidth="1"/>
    <col min="4355" max="4355" width="67.85546875" customWidth="1"/>
    <col min="4356" max="4356" width="8.28515625" customWidth="1"/>
    <col min="4357" max="4357" width="10" customWidth="1"/>
    <col min="4358" max="4358" width="8.7109375" customWidth="1"/>
    <col min="4359" max="4359" width="13.140625" customWidth="1"/>
    <col min="4360" max="4383" width="0" hidden="1" customWidth="1"/>
    <col min="4384" max="4384" width="3.42578125" customWidth="1"/>
    <col min="4385" max="4385" width="43.42578125" customWidth="1"/>
    <col min="4610" max="4610" width="15.85546875" customWidth="1"/>
    <col min="4611" max="4611" width="67.85546875" customWidth="1"/>
    <col min="4612" max="4612" width="8.28515625" customWidth="1"/>
    <col min="4613" max="4613" width="10" customWidth="1"/>
    <col min="4614" max="4614" width="8.7109375" customWidth="1"/>
    <col min="4615" max="4615" width="13.140625" customWidth="1"/>
    <col min="4616" max="4639" width="0" hidden="1" customWidth="1"/>
    <col min="4640" max="4640" width="3.42578125" customWidth="1"/>
    <col min="4641" max="4641" width="43.42578125" customWidth="1"/>
    <col min="4866" max="4866" width="15.85546875" customWidth="1"/>
    <col min="4867" max="4867" width="67.85546875" customWidth="1"/>
    <col min="4868" max="4868" width="8.28515625" customWidth="1"/>
    <col min="4869" max="4869" width="10" customWidth="1"/>
    <col min="4870" max="4870" width="8.7109375" customWidth="1"/>
    <col min="4871" max="4871" width="13.140625" customWidth="1"/>
    <col min="4872" max="4895" width="0" hidden="1" customWidth="1"/>
    <col min="4896" max="4896" width="3.42578125" customWidth="1"/>
    <col min="4897" max="4897" width="43.42578125" customWidth="1"/>
    <col min="5122" max="5122" width="15.85546875" customWidth="1"/>
    <col min="5123" max="5123" width="67.85546875" customWidth="1"/>
    <col min="5124" max="5124" width="8.28515625" customWidth="1"/>
    <col min="5125" max="5125" width="10" customWidth="1"/>
    <col min="5126" max="5126" width="8.7109375" customWidth="1"/>
    <col min="5127" max="5127" width="13.140625" customWidth="1"/>
    <col min="5128" max="5151" width="0" hidden="1" customWidth="1"/>
    <col min="5152" max="5152" width="3.42578125" customWidth="1"/>
    <col min="5153" max="5153" width="43.42578125" customWidth="1"/>
    <col min="5378" max="5378" width="15.85546875" customWidth="1"/>
    <col min="5379" max="5379" width="67.85546875" customWidth="1"/>
    <col min="5380" max="5380" width="8.28515625" customWidth="1"/>
    <col min="5381" max="5381" width="10" customWidth="1"/>
    <col min="5382" max="5382" width="8.7109375" customWidth="1"/>
    <col min="5383" max="5383" width="13.140625" customWidth="1"/>
    <col min="5384" max="5407" width="0" hidden="1" customWidth="1"/>
    <col min="5408" max="5408" width="3.42578125" customWidth="1"/>
    <col min="5409" max="5409" width="43.42578125" customWidth="1"/>
    <col min="5634" max="5634" width="15.85546875" customWidth="1"/>
    <col min="5635" max="5635" width="67.85546875" customWidth="1"/>
    <col min="5636" max="5636" width="8.28515625" customWidth="1"/>
    <col min="5637" max="5637" width="10" customWidth="1"/>
    <col min="5638" max="5638" width="8.7109375" customWidth="1"/>
    <col min="5639" max="5639" width="13.140625" customWidth="1"/>
    <col min="5640" max="5663" width="0" hidden="1" customWidth="1"/>
    <col min="5664" max="5664" width="3.42578125" customWidth="1"/>
    <col min="5665" max="5665" width="43.42578125" customWidth="1"/>
    <col min="5890" max="5890" width="15.85546875" customWidth="1"/>
    <col min="5891" max="5891" width="67.85546875" customWidth="1"/>
    <col min="5892" max="5892" width="8.28515625" customWidth="1"/>
    <col min="5893" max="5893" width="10" customWidth="1"/>
    <col min="5894" max="5894" width="8.7109375" customWidth="1"/>
    <col min="5895" max="5895" width="13.140625" customWidth="1"/>
    <col min="5896" max="5919" width="0" hidden="1" customWidth="1"/>
    <col min="5920" max="5920" width="3.42578125" customWidth="1"/>
    <col min="5921" max="5921" width="43.42578125" customWidth="1"/>
    <col min="6146" max="6146" width="15.85546875" customWidth="1"/>
    <col min="6147" max="6147" width="67.85546875" customWidth="1"/>
    <col min="6148" max="6148" width="8.28515625" customWidth="1"/>
    <col min="6149" max="6149" width="10" customWidth="1"/>
    <col min="6150" max="6150" width="8.7109375" customWidth="1"/>
    <col min="6151" max="6151" width="13.140625" customWidth="1"/>
    <col min="6152" max="6175" width="0" hidden="1" customWidth="1"/>
    <col min="6176" max="6176" width="3.42578125" customWidth="1"/>
    <col min="6177" max="6177" width="43.42578125" customWidth="1"/>
    <col min="6402" max="6402" width="15.85546875" customWidth="1"/>
    <col min="6403" max="6403" width="67.85546875" customWidth="1"/>
    <col min="6404" max="6404" width="8.28515625" customWidth="1"/>
    <col min="6405" max="6405" width="10" customWidth="1"/>
    <col min="6406" max="6406" width="8.7109375" customWidth="1"/>
    <col min="6407" max="6407" width="13.140625" customWidth="1"/>
    <col min="6408" max="6431" width="0" hidden="1" customWidth="1"/>
    <col min="6432" max="6432" width="3.42578125" customWidth="1"/>
    <col min="6433" max="6433" width="43.42578125" customWidth="1"/>
    <col min="6658" max="6658" width="15.85546875" customWidth="1"/>
    <col min="6659" max="6659" width="67.85546875" customWidth="1"/>
    <col min="6660" max="6660" width="8.28515625" customWidth="1"/>
    <col min="6661" max="6661" width="10" customWidth="1"/>
    <col min="6662" max="6662" width="8.7109375" customWidth="1"/>
    <col min="6663" max="6663" width="13.140625" customWidth="1"/>
    <col min="6664" max="6687" width="0" hidden="1" customWidth="1"/>
    <col min="6688" max="6688" width="3.42578125" customWidth="1"/>
    <col min="6689" max="6689" width="43.42578125" customWidth="1"/>
    <col min="6914" max="6914" width="15.85546875" customWidth="1"/>
    <col min="6915" max="6915" width="67.85546875" customWidth="1"/>
    <col min="6916" max="6916" width="8.28515625" customWidth="1"/>
    <col min="6917" max="6917" width="10" customWidth="1"/>
    <col min="6918" max="6918" width="8.7109375" customWidth="1"/>
    <col min="6919" max="6919" width="13.140625" customWidth="1"/>
    <col min="6920" max="6943" width="0" hidden="1" customWidth="1"/>
    <col min="6944" max="6944" width="3.42578125" customWidth="1"/>
    <col min="6945" max="6945" width="43.42578125" customWidth="1"/>
    <col min="7170" max="7170" width="15.85546875" customWidth="1"/>
    <col min="7171" max="7171" width="67.85546875" customWidth="1"/>
    <col min="7172" max="7172" width="8.28515625" customWidth="1"/>
    <col min="7173" max="7173" width="10" customWidth="1"/>
    <col min="7174" max="7174" width="8.7109375" customWidth="1"/>
    <col min="7175" max="7175" width="13.140625" customWidth="1"/>
    <col min="7176" max="7199" width="0" hidden="1" customWidth="1"/>
    <col min="7200" max="7200" width="3.42578125" customWidth="1"/>
    <col min="7201" max="7201" width="43.42578125" customWidth="1"/>
    <col min="7426" max="7426" width="15.85546875" customWidth="1"/>
    <col min="7427" max="7427" width="67.85546875" customWidth="1"/>
    <col min="7428" max="7428" width="8.28515625" customWidth="1"/>
    <col min="7429" max="7429" width="10" customWidth="1"/>
    <col min="7430" max="7430" width="8.7109375" customWidth="1"/>
    <col min="7431" max="7431" width="13.140625" customWidth="1"/>
    <col min="7432" max="7455" width="0" hidden="1" customWidth="1"/>
    <col min="7456" max="7456" width="3.42578125" customWidth="1"/>
    <col min="7457" max="7457" width="43.42578125" customWidth="1"/>
    <col min="7682" max="7682" width="15.85546875" customWidth="1"/>
    <col min="7683" max="7683" width="67.85546875" customWidth="1"/>
    <col min="7684" max="7684" width="8.28515625" customWidth="1"/>
    <col min="7685" max="7685" width="10" customWidth="1"/>
    <col min="7686" max="7686" width="8.7109375" customWidth="1"/>
    <col min="7687" max="7687" width="13.140625" customWidth="1"/>
    <col min="7688" max="7711" width="0" hidden="1" customWidth="1"/>
    <col min="7712" max="7712" width="3.42578125" customWidth="1"/>
    <col min="7713" max="7713" width="43.42578125" customWidth="1"/>
    <col min="7938" max="7938" width="15.85546875" customWidth="1"/>
    <col min="7939" max="7939" width="67.85546875" customWidth="1"/>
    <col min="7940" max="7940" width="8.28515625" customWidth="1"/>
    <col min="7941" max="7941" width="10" customWidth="1"/>
    <col min="7942" max="7942" width="8.7109375" customWidth="1"/>
    <col min="7943" max="7943" width="13.140625" customWidth="1"/>
    <col min="7944" max="7967" width="0" hidden="1" customWidth="1"/>
    <col min="7968" max="7968" width="3.42578125" customWidth="1"/>
    <col min="7969" max="7969" width="43.42578125" customWidth="1"/>
    <col min="8194" max="8194" width="15.85546875" customWidth="1"/>
    <col min="8195" max="8195" width="67.85546875" customWidth="1"/>
    <col min="8196" max="8196" width="8.28515625" customWidth="1"/>
    <col min="8197" max="8197" width="10" customWidth="1"/>
    <col min="8198" max="8198" width="8.7109375" customWidth="1"/>
    <col min="8199" max="8199" width="13.140625" customWidth="1"/>
    <col min="8200" max="8223" width="0" hidden="1" customWidth="1"/>
    <col min="8224" max="8224" width="3.42578125" customWidth="1"/>
    <col min="8225" max="8225" width="43.42578125" customWidth="1"/>
    <col min="8450" max="8450" width="15.85546875" customWidth="1"/>
    <col min="8451" max="8451" width="67.85546875" customWidth="1"/>
    <col min="8452" max="8452" width="8.28515625" customWidth="1"/>
    <col min="8453" max="8453" width="10" customWidth="1"/>
    <col min="8454" max="8454" width="8.7109375" customWidth="1"/>
    <col min="8455" max="8455" width="13.140625" customWidth="1"/>
    <col min="8456" max="8479" width="0" hidden="1" customWidth="1"/>
    <col min="8480" max="8480" width="3.42578125" customWidth="1"/>
    <col min="8481" max="8481" width="43.42578125" customWidth="1"/>
    <col min="8706" max="8706" width="15.85546875" customWidth="1"/>
    <col min="8707" max="8707" width="67.85546875" customWidth="1"/>
    <col min="8708" max="8708" width="8.28515625" customWidth="1"/>
    <col min="8709" max="8709" width="10" customWidth="1"/>
    <col min="8710" max="8710" width="8.7109375" customWidth="1"/>
    <col min="8711" max="8711" width="13.140625" customWidth="1"/>
    <col min="8712" max="8735" width="0" hidden="1" customWidth="1"/>
    <col min="8736" max="8736" width="3.42578125" customWidth="1"/>
    <col min="8737" max="8737" width="43.42578125" customWidth="1"/>
    <col min="8962" max="8962" width="15.85546875" customWidth="1"/>
    <col min="8963" max="8963" width="67.85546875" customWidth="1"/>
    <col min="8964" max="8964" width="8.28515625" customWidth="1"/>
    <col min="8965" max="8965" width="10" customWidth="1"/>
    <col min="8966" max="8966" width="8.7109375" customWidth="1"/>
    <col min="8967" max="8967" width="13.140625" customWidth="1"/>
    <col min="8968" max="8991" width="0" hidden="1" customWidth="1"/>
    <col min="8992" max="8992" width="3.42578125" customWidth="1"/>
    <col min="8993" max="8993" width="43.42578125" customWidth="1"/>
    <col min="9218" max="9218" width="15.85546875" customWidth="1"/>
    <col min="9219" max="9219" width="67.85546875" customWidth="1"/>
    <col min="9220" max="9220" width="8.28515625" customWidth="1"/>
    <col min="9221" max="9221" width="10" customWidth="1"/>
    <col min="9222" max="9222" width="8.7109375" customWidth="1"/>
    <col min="9223" max="9223" width="13.140625" customWidth="1"/>
    <col min="9224" max="9247" width="0" hidden="1" customWidth="1"/>
    <col min="9248" max="9248" width="3.42578125" customWidth="1"/>
    <col min="9249" max="9249" width="43.42578125" customWidth="1"/>
    <col min="9474" max="9474" width="15.85546875" customWidth="1"/>
    <col min="9475" max="9475" width="67.85546875" customWidth="1"/>
    <col min="9476" max="9476" width="8.28515625" customWidth="1"/>
    <col min="9477" max="9477" width="10" customWidth="1"/>
    <col min="9478" max="9478" width="8.7109375" customWidth="1"/>
    <col min="9479" max="9479" width="13.140625" customWidth="1"/>
    <col min="9480" max="9503" width="0" hidden="1" customWidth="1"/>
    <col min="9504" max="9504" width="3.42578125" customWidth="1"/>
    <col min="9505" max="9505" width="43.42578125" customWidth="1"/>
    <col min="9730" max="9730" width="15.85546875" customWidth="1"/>
    <col min="9731" max="9731" width="67.85546875" customWidth="1"/>
    <col min="9732" max="9732" width="8.28515625" customWidth="1"/>
    <col min="9733" max="9733" width="10" customWidth="1"/>
    <col min="9734" max="9734" width="8.7109375" customWidth="1"/>
    <col min="9735" max="9735" width="13.140625" customWidth="1"/>
    <col min="9736" max="9759" width="0" hidden="1" customWidth="1"/>
    <col min="9760" max="9760" width="3.42578125" customWidth="1"/>
    <col min="9761" max="9761" width="43.42578125" customWidth="1"/>
    <col min="9986" max="9986" width="15.85546875" customWidth="1"/>
    <col min="9987" max="9987" width="67.85546875" customWidth="1"/>
    <col min="9988" max="9988" width="8.28515625" customWidth="1"/>
    <col min="9989" max="9989" width="10" customWidth="1"/>
    <col min="9990" max="9990" width="8.7109375" customWidth="1"/>
    <col min="9991" max="9991" width="13.140625" customWidth="1"/>
    <col min="9992" max="10015" width="0" hidden="1" customWidth="1"/>
    <col min="10016" max="10016" width="3.42578125" customWidth="1"/>
    <col min="10017" max="10017" width="43.42578125" customWidth="1"/>
    <col min="10242" max="10242" width="15.85546875" customWidth="1"/>
    <col min="10243" max="10243" width="67.85546875" customWidth="1"/>
    <col min="10244" max="10244" width="8.28515625" customWidth="1"/>
    <col min="10245" max="10245" width="10" customWidth="1"/>
    <col min="10246" max="10246" width="8.7109375" customWidth="1"/>
    <col min="10247" max="10247" width="13.140625" customWidth="1"/>
    <col min="10248" max="10271" width="0" hidden="1" customWidth="1"/>
    <col min="10272" max="10272" width="3.42578125" customWidth="1"/>
    <col min="10273" max="10273" width="43.42578125" customWidth="1"/>
    <col min="10498" max="10498" width="15.85546875" customWidth="1"/>
    <col min="10499" max="10499" width="67.85546875" customWidth="1"/>
    <col min="10500" max="10500" width="8.28515625" customWidth="1"/>
    <col min="10501" max="10501" width="10" customWidth="1"/>
    <col min="10502" max="10502" width="8.7109375" customWidth="1"/>
    <col min="10503" max="10503" width="13.140625" customWidth="1"/>
    <col min="10504" max="10527" width="0" hidden="1" customWidth="1"/>
    <col min="10528" max="10528" width="3.42578125" customWidth="1"/>
    <col min="10529" max="10529" width="43.42578125" customWidth="1"/>
    <col min="10754" max="10754" width="15.85546875" customWidth="1"/>
    <col min="10755" max="10755" width="67.85546875" customWidth="1"/>
    <col min="10756" max="10756" width="8.28515625" customWidth="1"/>
    <col min="10757" max="10757" width="10" customWidth="1"/>
    <col min="10758" max="10758" width="8.7109375" customWidth="1"/>
    <col min="10759" max="10759" width="13.140625" customWidth="1"/>
    <col min="10760" max="10783" width="0" hidden="1" customWidth="1"/>
    <col min="10784" max="10784" width="3.42578125" customWidth="1"/>
    <col min="10785" max="10785" width="43.42578125" customWidth="1"/>
    <col min="11010" max="11010" width="15.85546875" customWidth="1"/>
    <col min="11011" max="11011" width="67.85546875" customWidth="1"/>
    <col min="11012" max="11012" width="8.28515625" customWidth="1"/>
    <col min="11013" max="11013" width="10" customWidth="1"/>
    <col min="11014" max="11014" width="8.7109375" customWidth="1"/>
    <col min="11015" max="11015" width="13.140625" customWidth="1"/>
    <col min="11016" max="11039" width="0" hidden="1" customWidth="1"/>
    <col min="11040" max="11040" width="3.42578125" customWidth="1"/>
    <col min="11041" max="11041" width="43.42578125" customWidth="1"/>
    <col min="11266" max="11266" width="15.85546875" customWidth="1"/>
    <col min="11267" max="11267" width="67.85546875" customWidth="1"/>
    <col min="11268" max="11268" width="8.28515625" customWidth="1"/>
    <col min="11269" max="11269" width="10" customWidth="1"/>
    <col min="11270" max="11270" width="8.7109375" customWidth="1"/>
    <col min="11271" max="11271" width="13.140625" customWidth="1"/>
    <col min="11272" max="11295" width="0" hidden="1" customWidth="1"/>
    <col min="11296" max="11296" width="3.42578125" customWidth="1"/>
    <col min="11297" max="11297" width="43.42578125" customWidth="1"/>
    <col min="11522" max="11522" width="15.85546875" customWidth="1"/>
    <col min="11523" max="11523" width="67.85546875" customWidth="1"/>
    <col min="11524" max="11524" width="8.28515625" customWidth="1"/>
    <col min="11525" max="11525" width="10" customWidth="1"/>
    <col min="11526" max="11526" width="8.7109375" customWidth="1"/>
    <col min="11527" max="11527" width="13.140625" customWidth="1"/>
    <col min="11528" max="11551" width="0" hidden="1" customWidth="1"/>
    <col min="11552" max="11552" width="3.42578125" customWidth="1"/>
    <col min="11553" max="11553" width="43.42578125" customWidth="1"/>
    <col min="11778" max="11778" width="15.85546875" customWidth="1"/>
    <col min="11779" max="11779" width="67.85546875" customWidth="1"/>
    <col min="11780" max="11780" width="8.28515625" customWidth="1"/>
    <col min="11781" max="11781" width="10" customWidth="1"/>
    <col min="11782" max="11782" width="8.7109375" customWidth="1"/>
    <col min="11783" max="11783" width="13.140625" customWidth="1"/>
    <col min="11784" max="11807" width="0" hidden="1" customWidth="1"/>
    <col min="11808" max="11808" width="3.42578125" customWidth="1"/>
    <col min="11809" max="11809" width="43.42578125" customWidth="1"/>
    <col min="12034" max="12034" width="15.85546875" customWidth="1"/>
    <col min="12035" max="12035" width="67.85546875" customWidth="1"/>
    <col min="12036" max="12036" width="8.28515625" customWidth="1"/>
    <col min="12037" max="12037" width="10" customWidth="1"/>
    <col min="12038" max="12038" width="8.7109375" customWidth="1"/>
    <col min="12039" max="12039" width="13.140625" customWidth="1"/>
    <col min="12040" max="12063" width="0" hidden="1" customWidth="1"/>
    <col min="12064" max="12064" width="3.42578125" customWidth="1"/>
    <col min="12065" max="12065" width="43.42578125" customWidth="1"/>
    <col min="12290" max="12290" width="15.85546875" customWidth="1"/>
    <col min="12291" max="12291" width="67.85546875" customWidth="1"/>
    <col min="12292" max="12292" width="8.28515625" customWidth="1"/>
    <col min="12293" max="12293" width="10" customWidth="1"/>
    <col min="12294" max="12294" width="8.7109375" customWidth="1"/>
    <col min="12295" max="12295" width="13.140625" customWidth="1"/>
    <col min="12296" max="12319" width="0" hidden="1" customWidth="1"/>
    <col min="12320" max="12320" width="3.42578125" customWidth="1"/>
    <col min="12321" max="12321" width="43.42578125" customWidth="1"/>
    <col min="12546" max="12546" width="15.85546875" customWidth="1"/>
    <col min="12547" max="12547" width="67.85546875" customWidth="1"/>
    <col min="12548" max="12548" width="8.28515625" customWidth="1"/>
    <col min="12549" max="12549" width="10" customWidth="1"/>
    <col min="12550" max="12550" width="8.7109375" customWidth="1"/>
    <col min="12551" max="12551" width="13.140625" customWidth="1"/>
    <col min="12552" max="12575" width="0" hidden="1" customWidth="1"/>
    <col min="12576" max="12576" width="3.42578125" customWidth="1"/>
    <col min="12577" max="12577" width="43.42578125" customWidth="1"/>
    <col min="12802" max="12802" width="15.85546875" customWidth="1"/>
    <col min="12803" max="12803" width="67.85546875" customWidth="1"/>
    <col min="12804" max="12804" width="8.28515625" customWidth="1"/>
    <col min="12805" max="12805" width="10" customWidth="1"/>
    <col min="12806" max="12806" width="8.7109375" customWidth="1"/>
    <col min="12807" max="12807" width="13.140625" customWidth="1"/>
    <col min="12808" max="12831" width="0" hidden="1" customWidth="1"/>
    <col min="12832" max="12832" width="3.42578125" customWidth="1"/>
    <col min="12833" max="12833" width="43.42578125" customWidth="1"/>
    <col min="13058" max="13058" width="15.85546875" customWidth="1"/>
    <col min="13059" max="13059" width="67.85546875" customWidth="1"/>
    <col min="13060" max="13060" width="8.28515625" customWidth="1"/>
    <col min="13061" max="13061" width="10" customWidth="1"/>
    <col min="13062" max="13062" width="8.7109375" customWidth="1"/>
    <col min="13063" max="13063" width="13.140625" customWidth="1"/>
    <col min="13064" max="13087" width="0" hidden="1" customWidth="1"/>
    <col min="13088" max="13088" width="3.42578125" customWidth="1"/>
    <col min="13089" max="13089" width="43.42578125" customWidth="1"/>
    <col min="13314" max="13314" width="15.85546875" customWidth="1"/>
    <col min="13315" max="13315" width="67.85546875" customWidth="1"/>
    <col min="13316" max="13316" width="8.28515625" customWidth="1"/>
    <col min="13317" max="13317" width="10" customWidth="1"/>
    <col min="13318" max="13318" width="8.7109375" customWidth="1"/>
    <col min="13319" max="13319" width="13.140625" customWidth="1"/>
    <col min="13320" max="13343" width="0" hidden="1" customWidth="1"/>
    <col min="13344" max="13344" width="3.42578125" customWidth="1"/>
    <col min="13345" max="13345" width="43.42578125" customWidth="1"/>
    <col min="13570" max="13570" width="15.85546875" customWidth="1"/>
    <col min="13571" max="13571" width="67.85546875" customWidth="1"/>
    <col min="13572" max="13572" width="8.28515625" customWidth="1"/>
    <col min="13573" max="13573" width="10" customWidth="1"/>
    <col min="13574" max="13574" width="8.7109375" customWidth="1"/>
    <col min="13575" max="13575" width="13.140625" customWidth="1"/>
    <col min="13576" max="13599" width="0" hidden="1" customWidth="1"/>
    <col min="13600" max="13600" width="3.42578125" customWidth="1"/>
    <col min="13601" max="13601" width="43.42578125" customWidth="1"/>
    <col min="13826" max="13826" width="15.85546875" customWidth="1"/>
    <col min="13827" max="13827" width="67.85546875" customWidth="1"/>
    <col min="13828" max="13828" width="8.28515625" customWidth="1"/>
    <col min="13829" max="13829" width="10" customWidth="1"/>
    <col min="13830" max="13830" width="8.7109375" customWidth="1"/>
    <col min="13831" max="13831" width="13.140625" customWidth="1"/>
    <col min="13832" max="13855" width="0" hidden="1" customWidth="1"/>
    <col min="13856" max="13856" width="3.42578125" customWidth="1"/>
    <col min="13857" max="13857" width="43.42578125" customWidth="1"/>
    <col min="14082" max="14082" width="15.85546875" customWidth="1"/>
    <col min="14083" max="14083" width="67.85546875" customWidth="1"/>
    <col min="14084" max="14084" width="8.28515625" customWidth="1"/>
    <col min="14085" max="14085" width="10" customWidth="1"/>
    <col min="14086" max="14086" width="8.7109375" customWidth="1"/>
    <col min="14087" max="14087" width="13.140625" customWidth="1"/>
    <col min="14088" max="14111" width="0" hidden="1" customWidth="1"/>
    <col min="14112" max="14112" width="3.42578125" customWidth="1"/>
    <col min="14113" max="14113" width="43.42578125" customWidth="1"/>
    <col min="14338" max="14338" width="15.85546875" customWidth="1"/>
    <col min="14339" max="14339" width="67.85546875" customWidth="1"/>
    <col min="14340" max="14340" width="8.28515625" customWidth="1"/>
    <col min="14341" max="14341" width="10" customWidth="1"/>
    <col min="14342" max="14342" width="8.7109375" customWidth="1"/>
    <col min="14343" max="14343" width="13.140625" customWidth="1"/>
    <col min="14344" max="14367" width="0" hidden="1" customWidth="1"/>
    <col min="14368" max="14368" width="3.42578125" customWidth="1"/>
    <col min="14369" max="14369" width="43.42578125" customWidth="1"/>
    <col min="14594" max="14594" width="15.85546875" customWidth="1"/>
    <col min="14595" max="14595" width="67.85546875" customWidth="1"/>
    <col min="14596" max="14596" width="8.28515625" customWidth="1"/>
    <col min="14597" max="14597" width="10" customWidth="1"/>
    <col min="14598" max="14598" width="8.7109375" customWidth="1"/>
    <col min="14599" max="14599" width="13.140625" customWidth="1"/>
    <col min="14600" max="14623" width="0" hidden="1" customWidth="1"/>
    <col min="14624" max="14624" width="3.42578125" customWidth="1"/>
    <col min="14625" max="14625" width="43.42578125" customWidth="1"/>
    <col min="14850" max="14850" width="15.85546875" customWidth="1"/>
    <col min="14851" max="14851" width="67.85546875" customWidth="1"/>
    <col min="14852" max="14852" width="8.28515625" customWidth="1"/>
    <col min="14853" max="14853" width="10" customWidth="1"/>
    <col min="14854" max="14854" width="8.7109375" customWidth="1"/>
    <col min="14855" max="14855" width="13.140625" customWidth="1"/>
    <col min="14856" max="14879" width="0" hidden="1" customWidth="1"/>
    <col min="14880" max="14880" width="3.42578125" customWidth="1"/>
    <col min="14881" max="14881" width="43.42578125" customWidth="1"/>
    <col min="15106" max="15106" width="15.85546875" customWidth="1"/>
    <col min="15107" max="15107" width="67.85546875" customWidth="1"/>
    <col min="15108" max="15108" width="8.28515625" customWidth="1"/>
    <col min="15109" max="15109" width="10" customWidth="1"/>
    <col min="15110" max="15110" width="8.7109375" customWidth="1"/>
    <col min="15111" max="15111" width="13.140625" customWidth="1"/>
    <col min="15112" max="15135" width="0" hidden="1" customWidth="1"/>
    <col min="15136" max="15136" width="3.42578125" customWidth="1"/>
    <col min="15137" max="15137" width="43.42578125" customWidth="1"/>
    <col min="15362" max="15362" width="15.85546875" customWidth="1"/>
    <col min="15363" max="15363" width="67.85546875" customWidth="1"/>
    <col min="15364" max="15364" width="8.28515625" customWidth="1"/>
    <col min="15365" max="15365" width="10" customWidth="1"/>
    <col min="15366" max="15366" width="8.7109375" customWidth="1"/>
    <col min="15367" max="15367" width="13.140625" customWidth="1"/>
    <col min="15368" max="15391" width="0" hidden="1" customWidth="1"/>
    <col min="15392" max="15392" width="3.42578125" customWidth="1"/>
    <col min="15393" max="15393" width="43.42578125" customWidth="1"/>
    <col min="15618" max="15618" width="15.85546875" customWidth="1"/>
    <col min="15619" max="15619" width="67.85546875" customWidth="1"/>
    <col min="15620" max="15620" width="8.28515625" customWidth="1"/>
    <col min="15621" max="15621" width="10" customWidth="1"/>
    <col min="15622" max="15622" width="8.7109375" customWidth="1"/>
    <col min="15623" max="15623" width="13.140625" customWidth="1"/>
    <col min="15624" max="15647" width="0" hidden="1" customWidth="1"/>
    <col min="15648" max="15648" width="3.42578125" customWidth="1"/>
    <col min="15649" max="15649" width="43.42578125" customWidth="1"/>
    <col min="15874" max="15874" width="15.85546875" customWidth="1"/>
    <col min="15875" max="15875" width="67.85546875" customWidth="1"/>
    <col min="15876" max="15876" width="8.28515625" customWidth="1"/>
    <col min="15877" max="15877" width="10" customWidth="1"/>
    <col min="15878" max="15878" width="8.7109375" customWidth="1"/>
    <col min="15879" max="15879" width="13.140625" customWidth="1"/>
    <col min="15880" max="15903" width="0" hidden="1" customWidth="1"/>
    <col min="15904" max="15904" width="3.42578125" customWidth="1"/>
    <col min="15905" max="15905" width="43.42578125" customWidth="1"/>
    <col min="16130" max="16130" width="15.85546875" customWidth="1"/>
    <col min="16131" max="16131" width="67.85546875" customWidth="1"/>
    <col min="16132" max="16132" width="8.28515625" customWidth="1"/>
    <col min="16133" max="16133" width="10" customWidth="1"/>
    <col min="16134" max="16134" width="8.7109375" customWidth="1"/>
    <col min="16135" max="16135" width="13.140625" customWidth="1"/>
    <col min="16136" max="16159" width="0" hidden="1" customWidth="1"/>
    <col min="16160" max="16160" width="3.42578125" customWidth="1"/>
    <col min="16161" max="16161" width="43.42578125" customWidth="1"/>
  </cols>
  <sheetData>
    <row r="1" spans="1:33" ht="36.75" thickBot="1" x14ac:dyDescent="0.3">
      <c r="B1" s="266"/>
      <c r="C1" s="843" t="s">
        <v>84</v>
      </c>
      <c r="D1" s="843"/>
      <c r="E1" s="267"/>
      <c r="F1" s="268"/>
      <c r="G1" s="269"/>
    </row>
    <row r="2" spans="1:33" ht="25.5" customHeight="1" x14ac:dyDescent="0.25">
      <c r="B2" s="271" t="s">
        <v>0</v>
      </c>
      <c r="C2" s="844" t="s">
        <v>52</v>
      </c>
      <c r="D2" s="845"/>
      <c r="E2" s="845"/>
      <c r="F2" s="845"/>
      <c r="G2" s="846"/>
    </row>
    <row r="3" spans="1:33" ht="23.25" customHeight="1" x14ac:dyDescent="0.25">
      <c r="B3" s="272" t="s">
        <v>1</v>
      </c>
      <c r="C3" s="847" t="s">
        <v>92</v>
      </c>
      <c r="D3" s="848"/>
      <c r="E3" s="848"/>
      <c r="F3" s="848"/>
      <c r="G3" s="849"/>
    </row>
    <row r="4" spans="1:33" x14ac:dyDescent="0.25">
      <c r="B4" s="272" t="s">
        <v>2</v>
      </c>
      <c r="C4" s="850" t="s">
        <v>69</v>
      </c>
      <c r="D4" s="851"/>
      <c r="E4" s="851"/>
      <c r="F4" s="851"/>
      <c r="G4" s="852"/>
    </row>
    <row r="5" spans="1:33" ht="24" customHeight="1" x14ac:dyDescent="0.25">
      <c r="B5" s="272" t="s">
        <v>4</v>
      </c>
      <c r="C5" s="273" t="s">
        <v>85</v>
      </c>
      <c r="D5" s="853" t="s">
        <v>5</v>
      </c>
      <c r="E5" s="854"/>
      <c r="F5" s="854"/>
      <c r="G5" s="855"/>
    </row>
    <row r="6" spans="1:33" ht="15.75" thickBot="1" x14ac:dyDescent="0.3">
      <c r="B6" s="274" t="s">
        <v>6</v>
      </c>
      <c r="C6" s="275" t="s">
        <v>7</v>
      </c>
      <c r="D6" s="840">
        <f>G64</f>
        <v>98440</v>
      </c>
      <c r="E6" s="841"/>
      <c r="F6" s="841"/>
      <c r="G6" s="842"/>
    </row>
    <row r="7" spans="1:33" ht="15.75" thickBot="1" x14ac:dyDescent="0.3">
      <c r="B7" s="276"/>
      <c r="C7" s="277"/>
      <c r="D7" s="278"/>
      <c r="E7" s="279"/>
      <c r="F7" s="280"/>
      <c r="G7" s="281"/>
    </row>
    <row r="8" spans="1:33" s="284" customFormat="1" ht="15.75" customHeight="1" thickBot="1" x14ac:dyDescent="0.25">
      <c r="A8" s="399"/>
      <c r="B8" s="282"/>
      <c r="C8" s="283"/>
      <c r="D8" s="874" t="s">
        <v>11</v>
      </c>
      <c r="E8" s="875"/>
      <c r="F8" s="875"/>
      <c r="G8" s="876"/>
      <c r="H8" s="877" t="s">
        <v>13</v>
      </c>
      <c r="I8" s="878"/>
      <c r="J8" s="878"/>
      <c r="K8" s="878"/>
      <c r="L8" s="862" t="s">
        <v>14</v>
      </c>
      <c r="M8" s="863"/>
      <c r="N8" s="863"/>
      <c r="O8" s="864"/>
      <c r="P8" s="877" t="s">
        <v>15</v>
      </c>
      <c r="Q8" s="878"/>
      <c r="R8" s="878"/>
      <c r="S8" s="878"/>
      <c r="T8" s="877" t="s">
        <v>16</v>
      </c>
      <c r="U8" s="878"/>
      <c r="V8" s="878"/>
      <c r="W8" s="878"/>
      <c r="X8" s="859" t="s">
        <v>17</v>
      </c>
      <c r="Y8" s="859" t="s">
        <v>18</v>
      </c>
      <c r="AA8" s="862" t="s">
        <v>19</v>
      </c>
      <c r="AB8" s="863"/>
      <c r="AC8" s="863"/>
      <c r="AD8" s="864"/>
      <c r="AE8" s="859" t="s">
        <v>20</v>
      </c>
      <c r="AG8" s="270"/>
    </row>
    <row r="9" spans="1:33" s="284" customFormat="1" ht="15.75" customHeight="1" thickBot="1" x14ac:dyDescent="0.25">
      <c r="A9" s="397" t="s">
        <v>10</v>
      </c>
      <c r="B9" s="285"/>
      <c r="C9" s="283"/>
      <c r="D9" s="865"/>
      <c r="E9" s="866"/>
      <c r="F9" s="866"/>
      <c r="G9" s="867"/>
      <c r="H9" s="868"/>
      <c r="I9" s="869"/>
      <c r="J9" s="869"/>
      <c r="K9" s="870"/>
      <c r="L9" s="871"/>
      <c r="M9" s="872"/>
      <c r="N9" s="872"/>
      <c r="O9" s="873"/>
      <c r="P9" s="868"/>
      <c r="Q9" s="869"/>
      <c r="R9" s="869"/>
      <c r="S9" s="870"/>
      <c r="T9" s="868"/>
      <c r="U9" s="869"/>
      <c r="V9" s="869"/>
      <c r="W9" s="869"/>
      <c r="X9" s="860"/>
      <c r="Y9" s="860"/>
      <c r="AA9" s="871"/>
      <c r="AB9" s="872"/>
      <c r="AC9" s="872"/>
      <c r="AD9" s="873"/>
      <c r="AE9" s="860"/>
      <c r="AG9" s="270"/>
    </row>
    <row r="10" spans="1:33" s="293" customFormat="1" ht="51" customHeight="1" thickBot="1" x14ac:dyDescent="0.25">
      <c r="A10" s="400"/>
      <c r="B10" s="286"/>
      <c r="C10" s="287" t="s">
        <v>21</v>
      </c>
      <c r="D10" s="288" t="s">
        <v>22</v>
      </c>
      <c r="E10" s="289" t="s">
        <v>53</v>
      </c>
      <c r="F10" s="290" t="s">
        <v>23</v>
      </c>
      <c r="G10" s="291" t="s">
        <v>24</v>
      </c>
      <c r="H10" s="288" t="s">
        <v>22</v>
      </c>
      <c r="I10" s="289" t="s">
        <v>53</v>
      </c>
      <c r="J10" s="290" t="s">
        <v>23</v>
      </c>
      <c r="K10" s="291" t="s">
        <v>24</v>
      </c>
      <c r="L10" s="288" t="s">
        <v>22</v>
      </c>
      <c r="M10" s="289" t="s">
        <v>53</v>
      </c>
      <c r="N10" s="290" t="s">
        <v>23</v>
      </c>
      <c r="O10" s="291" t="s">
        <v>24</v>
      </c>
      <c r="P10" s="288" t="s">
        <v>22</v>
      </c>
      <c r="Q10" s="289" t="s">
        <v>53</v>
      </c>
      <c r="R10" s="290" t="s">
        <v>23</v>
      </c>
      <c r="S10" s="291" t="s">
        <v>24</v>
      </c>
      <c r="T10" s="288" t="s">
        <v>22</v>
      </c>
      <c r="U10" s="289" t="s">
        <v>53</v>
      </c>
      <c r="V10" s="290" t="s">
        <v>23</v>
      </c>
      <c r="W10" s="292" t="s">
        <v>24</v>
      </c>
      <c r="X10" s="861"/>
      <c r="Y10" s="861"/>
      <c r="AA10" s="288" t="s">
        <v>22</v>
      </c>
      <c r="AB10" s="289" t="s">
        <v>53</v>
      </c>
      <c r="AC10" s="290" t="s">
        <v>23</v>
      </c>
      <c r="AD10" s="291" t="s">
        <v>24</v>
      </c>
      <c r="AE10" s="861"/>
      <c r="AG10" s="294"/>
    </row>
    <row r="11" spans="1:33" x14ac:dyDescent="0.25">
      <c r="A11" s="398">
        <v>1</v>
      </c>
      <c r="B11" s="285" t="s">
        <v>40</v>
      </c>
      <c r="C11" s="295"/>
      <c r="D11" s="414"/>
      <c r="E11" s="297"/>
      <c r="F11" s="298"/>
      <c r="G11" s="299"/>
      <c r="H11" s="296"/>
      <c r="I11" s="297"/>
      <c r="J11" s="298"/>
      <c r="K11" s="299">
        <f>H11*J11</f>
        <v>0</v>
      </c>
      <c r="L11" s="296"/>
      <c r="M11" s="297"/>
      <c r="N11" s="298"/>
      <c r="O11" s="299">
        <f>L11*N11</f>
        <v>0</v>
      </c>
      <c r="P11" s="296"/>
      <c r="Q11" s="297"/>
      <c r="R11" s="298"/>
      <c r="S11" s="299">
        <f>P11*R11</f>
        <v>0</v>
      </c>
      <c r="T11" s="296"/>
      <c r="U11" s="297"/>
      <c r="V11" s="298"/>
      <c r="W11" s="299">
        <f>T11*V11</f>
        <v>0</v>
      </c>
      <c r="X11" s="300">
        <f>K11+O11+S11+W11</f>
        <v>0</v>
      </c>
      <c r="Y11" s="301">
        <f>G11-X11</f>
        <v>0</v>
      </c>
      <c r="AA11" s="296"/>
      <c r="AB11" s="297"/>
      <c r="AC11" s="298"/>
      <c r="AD11" s="299">
        <f>AA11*AC11</f>
        <v>0</v>
      </c>
      <c r="AE11" s="301">
        <f>G11-AD11</f>
        <v>0</v>
      </c>
      <c r="AF11" s="879"/>
      <c r="AG11" s="856" t="s">
        <v>55</v>
      </c>
    </row>
    <row r="12" spans="1:33" x14ac:dyDescent="0.25">
      <c r="A12" s="398">
        <v>1.1000000000000001</v>
      </c>
      <c r="B12" s="285"/>
      <c r="C12" s="295" t="s">
        <v>56</v>
      </c>
      <c r="D12" s="414">
        <v>2.5</v>
      </c>
      <c r="E12" s="297" t="s">
        <v>54</v>
      </c>
      <c r="F12" s="298">
        <v>5000</v>
      </c>
      <c r="G12" s="299">
        <f>D12*F12</f>
        <v>12500</v>
      </c>
      <c r="H12" s="296"/>
      <c r="I12" s="297"/>
      <c r="J12" s="298"/>
      <c r="K12" s="299">
        <f>H12*J12</f>
        <v>0</v>
      </c>
      <c r="L12" s="296"/>
      <c r="M12" s="297"/>
      <c r="N12" s="298"/>
      <c r="O12" s="299">
        <f>L12*N12</f>
        <v>0</v>
      </c>
      <c r="P12" s="296"/>
      <c r="Q12" s="297"/>
      <c r="R12" s="298"/>
      <c r="S12" s="299">
        <f>P12*R12</f>
        <v>0</v>
      </c>
      <c r="T12" s="296"/>
      <c r="U12" s="297"/>
      <c r="V12" s="298"/>
      <c r="W12" s="299">
        <f>T12*V12</f>
        <v>0</v>
      </c>
      <c r="X12" s="300">
        <f>K12+O12+S12+W12</f>
        <v>0</v>
      </c>
      <c r="Y12" s="301">
        <f>G12-X12</f>
        <v>12500</v>
      </c>
      <c r="AA12" s="296"/>
      <c r="AB12" s="297"/>
      <c r="AC12" s="298"/>
      <c r="AD12" s="299">
        <f>AA12*AC12</f>
        <v>0</v>
      </c>
      <c r="AE12" s="301">
        <f>G12-AD12</f>
        <v>12500</v>
      </c>
      <c r="AF12" s="879"/>
      <c r="AG12" s="880"/>
    </row>
    <row r="13" spans="1:33" x14ac:dyDescent="0.25">
      <c r="B13" s="302"/>
      <c r="C13" s="303" t="s">
        <v>25</v>
      </c>
      <c r="D13" s="415"/>
      <c r="E13" s="305"/>
      <c r="F13" s="306"/>
      <c r="G13" s="307">
        <f>SUM(G11:G12)</f>
        <v>12500</v>
      </c>
      <c r="H13" s="304"/>
      <c r="I13" s="305"/>
      <c r="J13" s="306"/>
      <c r="K13" s="307">
        <f>SUM(K11:K12)</f>
        <v>0</v>
      </c>
      <c r="L13" s="304"/>
      <c r="M13" s="305"/>
      <c r="N13" s="306"/>
      <c r="O13" s="307">
        <f>SUM(O11:O12)</f>
        <v>0</v>
      </c>
      <c r="P13" s="304"/>
      <c r="Q13" s="305"/>
      <c r="R13" s="306"/>
      <c r="S13" s="307">
        <f>SUM(S11:S12)</f>
        <v>0</v>
      </c>
      <c r="T13" s="304"/>
      <c r="U13" s="305"/>
      <c r="V13" s="306"/>
      <c r="W13" s="307">
        <f>SUM(W11:W12)</f>
        <v>0</v>
      </c>
      <c r="X13" s="308">
        <f t="shared" ref="X13:X59" si="0">K13+O13+S13+W13</f>
        <v>0</v>
      </c>
      <c r="Y13" s="309">
        <f t="shared" ref="Y13:Y50" si="1">G13-X13</f>
        <v>12500</v>
      </c>
      <c r="AA13" s="304"/>
      <c r="AB13" s="305"/>
      <c r="AC13" s="306"/>
      <c r="AD13" s="307">
        <f>SUM(AD11:AD12)</f>
        <v>0</v>
      </c>
      <c r="AE13" s="309">
        <f t="shared" ref="AE13:AE42" si="2">G13-AD13</f>
        <v>12500</v>
      </c>
      <c r="AF13" s="879"/>
      <c r="AG13" s="880"/>
    </row>
    <row r="14" spans="1:33" x14ac:dyDescent="0.25">
      <c r="A14" s="398">
        <v>2</v>
      </c>
      <c r="B14" s="310" t="s">
        <v>41</v>
      </c>
      <c r="C14" s="311"/>
      <c r="D14" s="416"/>
      <c r="E14" s="313"/>
      <c r="F14" s="314"/>
      <c r="G14" s="315"/>
      <c r="H14" s="312"/>
      <c r="I14" s="313"/>
      <c r="J14" s="314"/>
      <c r="K14" s="315">
        <f>H14*J14</f>
        <v>0</v>
      </c>
      <c r="L14" s="312"/>
      <c r="M14" s="313"/>
      <c r="N14" s="314"/>
      <c r="O14" s="315">
        <f>L14*N14</f>
        <v>0</v>
      </c>
      <c r="P14" s="312"/>
      <c r="Q14" s="313"/>
      <c r="R14" s="314"/>
      <c r="S14" s="315">
        <f>P14*R14</f>
        <v>0</v>
      </c>
      <c r="T14" s="312"/>
      <c r="U14" s="313"/>
      <c r="V14" s="314"/>
      <c r="W14" s="315">
        <f>T14*V14</f>
        <v>0</v>
      </c>
      <c r="X14" s="316">
        <f t="shared" si="0"/>
        <v>0</v>
      </c>
      <c r="Y14" s="317">
        <f t="shared" si="1"/>
        <v>0</v>
      </c>
      <c r="AA14" s="312"/>
      <c r="AB14" s="313"/>
      <c r="AC14" s="314"/>
      <c r="AD14" s="315">
        <f>AA14*AC14</f>
        <v>0</v>
      </c>
      <c r="AE14" s="317">
        <f t="shared" si="2"/>
        <v>0</v>
      </c>
      <c r="AF14" s="879"/>
      <c r="AG14" s="880"/>
    </row>
    <row r="15" spans="1:33" x14ac:dyDescent="0.25">
      <c r="A15" s="398">
        <v>2.1</v>
      </c>
      <c r="B15" s="310"/>
      <c r="C15" s="311"/>
      <c r="D15" s="416"/>
      <c r="E15" s="313"/>
      <c r="F15" s="314"/>
      <c r="G15" s="315"/>
      <c r="H15" s="312"/>
      <c r="I15" s="313"/>
      <c r="J15" s="314"/>
      <c r="K15" s="315"/>
      <c r="L15" s="312"/>
      <c r="M15" s="313"/>
      <c r="N15" s="314"/>
      <c r="O15" s="315"/>
      <c r="P15" s="312"/>
      <c r="Q15" s="313"/>
      <c r="R15" s="314"/>
      <c r="S15" s="315"/>
      <c r="T15" s="312"/>
      <c r="U15" s="313"/>
      <c r="V15" s="314"/>
      <c r="W15" s="315"/>
      <c r="X15" s="316"/>
      <c r="Y15" s="317"/>
      <c r="AA15" s="312"/>
      <c r="AB15" s="313"/>
      <c r="AC15" s="314"/>
      <c r="AD15" s="315"/>
      <c r="AE15" s="317"/>
      <c r="AF15" s="879"/>
      <c r="AG15" s="880"/>
    </row>
    <row r="16" spans="1:33" x14ac:dyDescent="0.25">
      <c r="A16" s="398">
        <v>2.2000000000000002</v>
      </c>
      <c r="B16" s="310"/>
      <c r="C16" s="311"/>
      <c r="D16" s="416"/>
      <c r="E16" s="313"/>
      <c r="F16" s="314"/>
      <c r="G16" s="315"/>
      <c r="H16" s="312"/>
      <c r="I16" s="313"/>
      <c r="J16" s="314"/>
      <c r="K16" s="315">
        <f>H16*J16</f>
        <v>0</v>
      </c>
      <c r="L16" s="312"/>
      <c r="M16" s="313"/>
      <c r="N16" s="314"/>
      <c r="O16" s="315">
        <f>L16*N16</f>
        <v>0</v>
      </c>
      <c r="P16" s="312"/>
      <c r="Q16" s="313"/>
      <c r="R16" s="314"/>
      <c r="S16" s="315">
        <f>P16*R16</f>
        <v>0</v>
      </c>
      <c r="T16" s="312"/>
      <c r="U16" s="313"/>
      <c r="V16" s="314"/>
      <c r="W16" s="315">
        <f>T16*V16</f>
        <v>0</v>
      </c>
      <c r="X16" s="316">
        <f t="shared" si="0"/>
        <v>0</v>
      </c>
      <c r="Y16" s="317">
        <f t="shared" si="1"/>
        <v>0</v>
      </c>
      <c r="AA16" s="312"/>
      <c r="AB16" s="313"/>
      <c r="AC16" s="314"/>
      <c r="AD16" s="315">
        <f>AA16*AC16</f>
        <v>0</v>
      </c>
      <c r="AE16" s="317">
        <f t="shared" si="2"/>
        <v>0</v>
      </c>
      <c r="AF16" s="879"/>
      <c r="AG16" s="880"/>
    </row>
    <row r="17" spans="1:33" x14ac:dyDescent="0.25">
      <c r="B17" s="318"/>
      <c r="C17" s="303" t="s">
        <v>25</v>
      </c>
      <c r="D17" s="415"/>
      <c r="E17" s="305"/>
      <c r="F17" s="306"/>
      <c r="G17" s="307">
        <f>SUM(G14:G16)</f>
        <v>0</v>
      </c>
      <c r="H17" s="304"/>
      <c r="I17" s="305"/>
      <c r="J17" s="306"/>
      <c r="K17" s="307">
        <f>SUM(K14:K16)</f>
        <v>0</v>
      </c>
      <c r="L17" s="304"/>
      <c r="M17" s="305"/>
      <c r="N17" s="306"/>
      <c r="O17" s="307">
        <f>SUM(O14:O16)</f>
        <v>0</v>
      </c>
      <c r="P17" s="304"/>
      <c r="Q17" s="305"/>
      <c r="R17" s="306"/>
      <c r="S17" s="307">
        <f>SUM(S14:S16)</f>
        <v>0</v>
      </c>
      <c r="T17" s="304"/>
      <c r="U17" s="305"/>
      <c r="V17" s="306"/>
      <c r="W17" s="307">
        <f>SUM(W14:W16)</f>
        <v>0</v>
      </c>
      <c r="X17" s="308">
        <f t="shared" si="0"/>
        <v>0</v>
      </c>
      <c r="Y17" s="309">
        <f t="shared" si="1"/>
        <v>0</v>
      </c>
      <c r="AA17" s="304"/>
      <c r="AB17" s="305"/>
      <c r="AC17" s="306"/>
      <c r="AD17" s="307">
        <f>SUM(AD14:AD16)</f>
        <v>0</v>
      </c>
      <c r="AE17" s="309">
        <f t="shared" si="2"/>
        <v>0</v>
      </c>
      <c r="AF17" s="879"/>
      <c r="AG17" s="880"/>
    </row>
    <row r="18" spans="1:33" x14ac:dyDescent="0.25">
      <c r="A18" s="398">
        <v>3</v>
      </c>
      <c r="B18" s="318" t="s">
        <v>42</v>
      </c>
      <c r="C18" s="319"/>
      <c r="D18" s="417"/>
      <c r="E18" s="321"/>
      <c r="F18" s="322"/>
      <c r="G18" s="323"/>
      <c r="H18" s="320"/>
      <c r="I18" s="321"/>
      <c r="J18" s="322"/>
      <c r="K18" s="323">
        <f>H18*J18</f>
        <v>0</v>
      </c>
      <c r="L18" s="320"/>
      <c r="M18" s="321"/>
      <c r="N18" s="322"/>
      <c r="O18" s="323">
        <f>L18*N18</f>
        <v>0</v>
      </c>
      <c r="P18" s="320"/>
      <c r="Q18" s="321"/>
      <c r="R18" s="322"/>
      <c r="S18" s="323">
        <f>P18*R18</f>
        <v>0</v>
      </c>
      <c r="T18" s="320"/>
      <c r="U18" s="321"/>
      <c r="V18" s="322"/>
      <c r="W18" s="323">
        <f>T18*V18</f>
        <v>0</v>
      </c>
      <c r="X18" s="316">
        <f t="shared" si="0"/>
        <v>0</v>
      </c>
      <c r="Y18" s="317">
        <f t="shared" si="1"/>
        <v>0</v>
      </c>
      <c r="AA18" s="320"/>
      <c r="AB18" s="321"/>
      <c r="AC18" s="322"/>
      <c r="AD18" s="323">
        <f>AA18*AC18</f>
        <v>0</v>
      </c>
      <c r="AE18" s="317">
        <f t="shared" si="2"/>
        <v>0</v>
      </c>
      <c r="AG18" s="856" t="s">
        <v>59</v>
      </c>
    </row>
    <row r="19" spans="1:33" x14ac:dyDescent="0.25">
      <c r="A19" s="398">
        <v>3.1</v>
      </c>
      <c r="B19" s="318"/>
      <c r="C19" s="319" t="s">
        <v>57</v>
      </c>
      <c r="D19" s="417">
        <v>2.75</v>
      </c>
      <c r="E19" s="321" t="s">
        <v>58</v>
      </c>
      <c r="F19" s="322">
        <v>8000</v>
      </c>
      <c r="G19" s="323">
        <f>D19*F19</f>
        <v>22000</v>
      </c>
      <c r="H19" s="320"/>
      <c r="I19" s="321"/>
      <c r="J19" s="322"/>
      <c r="K19" s="323">
        <f>H19*J19</f>
        <v>0</v>
      </c>
      <c r="L19" s="320"/>
      <c r="M19" s="321"/>
      <c r="N19" s="322"/>
      <c r="O19" s="323">
        <f>L19*N19</f>
        <v>0</v>
      </c>
      <c r="P19" s="320"/>
      <c r="Q19" s="321"/>
      <c r="R19" s="322"/>
      <c r="S19" s="323">
        <f>P19*R19</f>
        <v>0</v>
      </c>
      <c r="T19" s="320"/>
      <c r="U19" s="321"/>
      <c r="V19" s="322"/>
      <c r="W19" s="323">
        <f>T19*V19</f>
        <v>0</v>
      </c>
      <c r="X19" s="316">
        <f t="shared" si="0"/>
        <v>0</v>
      </c>
      <c r="Y19" s="317">
        <f t="shared" si="1"/>
        <v>22000</v>
      </c>
      <c r="AA19" s="320"/>
      <c r="AB19" s="321"/>
      <c r="AC19" s="322"/>
      <c r="AD19" s="323">
        <f>AA19*AC19</f>
        <v>0</v>
      </c>
      <c r="AE19" s="317">
        <f t="shared" si="2"/>
        <v>22000</v>
      </c>
      <c r="AG19" s="880"/>
    </row>
    <row r="20" spans="1:33" x14ac:dyDescent="0.25">
      <c r="B20" s="318"/>
      <c r="C20" s="303" t="s">
        <v>25</v>
      </c>
      <c r="D20" s="418"/>
      <c r="E20" s="305"/>
      <c r="F20" s="325"/>
      <c r="G20" s="307">
        <f>SUM(G18:G19)</f>
        <v>22000</v>
      </c>
      <c r="H20" s="324"/>
      <c r="I20" s="305"/>
      <c r="J20" s="325"/>
      <c r="K20" s="307">
        <f>SUM(K18:K19)</f>
        <v>0</v>
      </c>
      <c r="L20" s="324"/>
      <c r="M20" s="305"/>
      <c r="N20" s="325"/>
      <c r="O20" s="307">
        <f>SUM(O18:O19)</f>
        <v>0</v>
      </c>
      <c r="P20" s="324"/>
      <c r="Q20" s="305"/>
      <c r="R20" s="325"/>
      <c r="S20" s="307">
        <f>SUM(S18:S19)</f>
        <v>0</v>
      </c>
      <c r="T20" s="324"/>
      <c r="U20" s="305"/>
      <c r="V20" s="325"/>
      <c r="W20" s="307">
        <f>SUM(W18:W19)</f>
        <v>0</v>
      </c>
      <c r="X20" s="308">
        <f t="shared" si="0"/>
        <v>0</v>
      </c>
      <c r="Y20" s="309">
        <f t="shared" si="1"/>
        <v>22000</v>
      </c>
      <c r="AA20" s="324"/>
      <c r="AB20" s="305"/>
      <c r="AC20" s="325"/>
      <c r="AD20" s="307">
        <f>SUM(AD18:AD19)</f>
        <v>0</v>
      </c>
      <c r="AE20" s="309">
        <f t="shared" si="2"/>
        <v>22000</v>
      </c>
      <c r="AG20" s="881"/>
    </row>
    <row r="21" spans="1:33" x14ac:dyDescent="0.25">
      <c r="A21" s="398">
        <v>4</v>
      </c>
      <c r="B21" s="326" t="s">
        <v>43</v>
      </c>
      <c r="C21" s="402"/>
      <c r="D21" s="419"/>
      <c r="E21" s="403"/>
      <c r="F21" s="404"/>
      <c r="G21" s="405"/>
      <c r="H21" s="324"/>
      <c r="I21" s="305"/>
      <c r="J21" s="325"/>
      <c r="K21" s="307"/>
      <c r="L21" s="324"/>
      <c r="M21" s="305"/>
      <c r="N21" s="325"/>
      <c r="O21" s="307"/>
      <c r="P21" s="324"/>
      <c r="Q21" s="305"/>
      <c r="R21" s="325"/>
      <c r="S21" s="307"/>
      <c r="T21" s="324"/>
      <c r="U21" s="305"/>
      <c r="V21" s="325"/>
      <c r="W21" s="307"/>
      <c r="X21" s="308"/>
      <c r="Y21" s="309"/>
      <c r="AA21" s="324"/>
      <c r="AB21" s="305"/>
      <c r="AC21" s="325"/>
      <c r="AD21" s="307"/>
      <c r="AE21" s="309"/>
      <c r="AG21" s="401"/>
    </row>
    <row r="22" spans="1:33" x14ac:dyDescent="0.25">
      <c r="A22" s="398">
        <v>4.0999999999999996</v>
      </c>
      <c r="B22" s="326"/>
      <c r="C22" s="327" t="s">
        <v>86</v>
      </c>
      <c r="D22" s="420">
        <v>1</v>
      </c>
      <c r="E22" s="329" t="s">
        <v>60</v>
      </c>
      <c r="F22" s="330">
        <v>2000</v>
      </c>
      <c r="G22" s="331">
        <f>D22*F22</f>
        <v>2000</v>
      </c>
      <c r="H22" s="328"/>
      <c r="I22" s="329"/>
      <c r="J22" s="330"/>
      <c r="K22" s="331">
        <f>H22*J22</f>
        <v>0</v>
      </c>
      <c r="L22" s="328"/>
      <c r="M22" s="329"/>
      <c r="N22" s="330"/>
      <c r="O22" s="331">
        <f>L22*N22</f>
        <v>0</v>
      </c>
      <c r="P22" s="328"/>
      <c r="Q22" s="329"/>
      <c r="R22" s="330"/>
      <c r="S22" s="331">
        <f>P22*R22</f>
        <v>0</v>
      </c>
      <c r="T22" s="328"/>
      <c r="U22" s="329"/>
      <c r="V22" s="330"/>
      <c r="W22" s="331">
        <f>T22*V22</f>
        <v>0</v>
      </c>
      <c r="X22" s="316">
        <f t="shared" si="0"/>
        <v>0</v>
      </c>
      <c r="Y22" s="317">
        <f t="shared" si="1"/>
        <v>2000</v>
      </c>
      <c r="AA22" s="328"/>
      <c r="AB22" s="329"/>
      <c r="AC22" s="330"/>
      <c r="AD22" s="331">
        <f>AA22*AC22</f>
        <v>0</v>
      </c>
      <c r="AE22" s="317">
        <f t="shared" si="2"/>
        <v>2000</v>
      </c>
      <c r="AG22" s="856" t="s">
        <v>61</v>
      </c>
    </row>
    <row r="23" spans="1:33" x14ac:dyDescent="0.25">
      <c r="A23" s="398">
        <v>4.2</v>
      </c>
      <c r="B23" s="326"/>
      <c r="C23" s="327" t="s">
        <v>71</v>
      </c>
      <c r="D23" s="420">
        <v>1</v>
      </c>
      <c r="E23" s="329" t="s">
        <v>60</v>
      </c>
      <c r="F23" s="330">
        <v>2500</v>
      </c>
      <c r="G23" s="331">
        <f>D23*F23</f>
        <v>2500</v>
      </c>
      <c r="H23" s="328"/>
      <c r="I23" s="329"/>
      <c r="J23" s="330"/>
      <c r="K23" s="331">
        <f>H23*J23</f>
        <v>0</v>
      </c>
      <c r="L23" s="328"/>
      <c r="M23" s="329"/>
      <c r="N23" s="330"/>
      <c r="O23" s="331">
        <f>L23*N23</f>
        <v>0</v>
      </c>
      <c r="P23" s="328"/>
      <c r="Q23" s="329"/>
      <c r="R23" s="330"/>
      <c r="S23" s="331">
        <f>P23*R23</f>
        <v>0</v>
      </c>
      <c r="T23" s="328"/>
      <c r="U23" s="329"/>
      <c r="V23" s="330"/>
      <c r="W23" s="331">
        <f>T23*V23</f>
        <v>0</v>
      </c>
      <c r="X23" s="316">
        <f t="shared" si="0"/>
        <v>0</v>
      </c>
      <c r="Y23" s="317">
        <f t="shared" si="1"/>
        <v>2500</v>
      </c>
      <c r="AA23" s="328"/>
      <c r="AB23" s="329"/>
      <c r="AC23" s="330"/>
      <c r="AD23" s="331">
        <f>AA23*AC23</f>
        <v>0</v>
      </c>
      <c r="AE23" s="317">
        <f t="shared" si="2"/>
        <v>2500</v>
      </c>
      <c r="AG23" s="857"/>
    </row>
    <row r="24" spans="1:33" x14ac:dyDescent="0.25">
      <c r="A24" s="398">
        <v>4.3</v>
      </c>
      <c r="B24" s="326"/>
      <c r="C24" s="327" t="s">
        <v>72</v>
      </c>
      <c r="D24" s="421">
        <v>1</v>
      </c>
      <c r="E24" s="333" t="s">
        <v>60</v>
      </c>
      <c r="F24" s="334">
        <v>2000</v>
      </c>
      <c r="G24" s="335">
        <f>D24*F24</f>
        <v>2000</v>
      </c>
      <c r="H24" s="332"/>
      <c r="I24" s="333"/>
      <c r="J24" s="334"/>
      <c r="K24" s="335">
        <f>H24*J24</f>
        <v>0</v>
      </c>
      <c r="L24" s="332"/>
      <c r="M24" s="333"/>
      <c r="N24" s="334"/>
      <c r="O24" s="335">
        <f>L24*N24</f>
        <v>0</v>
      </c>
      <c r="P24" s="332"/>
      <c r="Q24" s="333"/>
      <c r="R24" s="334"/>
      <c r="S24" s="335">
        <f>P24*R24</f>
        <v>0</v>
      </c>
      <c r="T24" s="332"/>
      <c r="U24" s="333"/>
      <c r="V24" s="334"/>
      <c r="W24" s="335">
        <f>T24*V24</f>
        <v>0</v>
      </c>
      <c r="X24" s="316">
        <f t="shared" si="0"/>
        <v>0</v>
      </c>
      <c r="Y24" s="317">
        <f t="shared" si="1"/>
        <v>2000</v>
      </c>
      <c r="AA24" s="332"/>
      <c r="AB24" s="333"/>
      <c r="AC24" s="334"/>
      <c r="AD24" s="335">
        <f>AA24*AC24</f>
        <v>0</v>
      </c>
      <c r="AE24" s="317">
        <f t="shared" si="2"/>
        <v>2000</v>
      </c>
      <c r="AG24" s="857"/>
    </row>
    <row r="25" spans="1:33" x14ac:dyDescent="0.25">
      <c r="A25" s="398">
        <v>4.4000000000000004</v>
      </c>
      <c r="B25" s="326"/>
      <c r="C25" s="413" t="s">
        <v>73</v>
      </c>
      <c r="D25" s="421">
        <v>1</v>
      </c>
      <c r="E25" s="333" t="s">
        <v>60</v>
      </c>
      <c r="F25" s="334">
        <v>1000</v>
      </c>
      <c r="G25" s="335">
        <f>D25*F25</f>
        <v>1000</v>
      </c>
      <c r="H25" s="332"/>
      <c r="I25" s="333"/>
      <c r="J25" s="334"/>
      <c r="K25" s="335">
        <f>H25*J25</f>
        <v>0</v>
      </c>
      <c r="L25" s="332"/>
      <c r="M25" s="333"/>
      <c r="N25" s="334"/>
      <c r="O25" s="335">
        <f>L25*N25</f>
        <v>0</v>
      </c>
      <c r="P25" s="332"/>
      <c r="Q25" s="333"/>
      <c r="R25" s="334"/>
      <c r="S25" s="335">
        <f>P25*R25</f>
        <v>0</v>
      </c>
      <c r="T25" s="332"/>
      <c r="U25" s="333"/>
      <c r="V25" s="334"/>
      <c r="W25" s="335">
        <f>T25*V25</f>
        <v>0</v>
      </c>
      <c r="X25" s="316">
        <f t="shared" si="0"/>
        <v>0</v>
      </c>
      <c r="Y25" s="317">
        <f t="shared" si="1"/>
        <v>1000</v>
      </c>
      <c r="AA25" s="332"/>
      <c r="AB25" s="333"/>
      <c r="AC25" s="334"/>
      <c r="AD25" s="335">
        <f>AA25*AC25</f>
        <v>0</v>
      </c>
      <c r="AE25" s="317">
        <f t="shared" si="2"/>
        <v>1000</v>
      </c>
      <c r="AG25" s="857"/>
    </row>
    <row r="26" spans="1:33" x14ac:dyDescent="0.25">
      <c r="B26" s="326"/>
      <c r="C26" s="336" t="s">
        <v>25</v>
      </c>
      <c r="D26" s="422"/>
      <c r="E26" s="338"/>
      <c r="F26" s="339"/>
      <c r="G26" s="307">
        <f>SUM(G22:G25)</f>
        <v>7500</v>
      </c>
      <c r="H26" s="337"/>
      <c r="I26" s="338"/>
      <c r="J26" s="339"/>
      <c r="K26" s="307">
        <f>SUM(K24:K25)</f>
        <v>0</v>
      </c>
      <c r="L26" s="337"/>
      <c r="M26" s="338"/>
      <c r="N26" s="339"/>
      <c r="O26" s="307">
        <f>SUM(O24:O25)</f>
        <v>0</v>
      </c>
      <c r="P26" s="337"/>
      <c r="Q26" s="338"/>
      <c r="R26" s="339"/>
      <c r="S26" s="307">
        <f>SUM(S24:S25)</f>
        <v>0</v>
      </c>
      <c r="T26" s="337"/>
      <c r="U26" s="338"/>
      <c r="V26" s="339"/>
      <c r="W26" s="307">
        <f>SUM(W24:W25)</f>
        <v>0</v>
      </c>
      <c r="X26" s="308">
        <f t="shared" si="0"/>
        <v>0</v>
      </c>
      <c r="Y26" s="309">
        <f t="shared" si="1"/>
        <v>7500</v>
      </c>
      <c r="AA26" s="337"/>
      <c r="AB26" s="338"/>
      <c r="AC26" s="339"/>
      <c r="AD26" s="307">
        <f>SUM(AD24:AD25)</f>
        <v>0</v>
      </c>
      <c r="AE26" s="309">
        <f t="shared" si="2"/>
        <v>7500</v>
      </c>
      <c r="AG26" s="858"/>
    </row>
    <row r="27" spans="1:33" x14ac:dyDescent="0.25">
      <c r="A27" s="398">
        <v>5</v>
      </c>
      <c r="B27" s="412" t="s">
        <v>26</v>
      </c>
      <c r="C27" s="407"/>
      <c r="D27" s="423"/>
      <c r="E27" s="408"/>
      <c r="F27" s="409"/>
      <c r="G27" s="405"/>
      <c r="H27" s="337"/>
      <c r="I27" s="338"/>
      <c r="J27" s="339"/>
      <c r="K27" s="307"/>
      <c r="L27" s="337"/>
      <c r="M27" s="338"/>
      <c r="N27" s="339"/>
      <c r="O27" s="307"/>
      <c r="P27" s="337"/>
      <c r="Q27" s="338"/>
      <c r="R27" s="339"/>
      <c r="S27" s="307"/>
      <c r="T27" s="337"/>
      <c r="U27" s="338"/>
      <c r="V27" s="339"/>
      <c r="W27" s="307"/>
      <c r="X27" s="308"/>
      <c r="Y27" s="309"/>
      <c r="AA27" s="337"/>
      <c r="AB27" s="338"/>
      <c r="AC27" s="339"/>
      <c r="AD27" s="307"/>
      <c r="AE27" s="309"/>
      <c r="AG27" s="406"/>
    </row>
    <row r="28" spans="1:33" x14ac:dyDescent="0.25">
      <c r="A28" s="398">
        <v>5.0999999999999996</v>
      </c>
      <c r="B28" s="326"/>
      <c r="C28" s="340" t="s">
        <v>87</v>
      </c>
      <c r="D28" s="424">
        <v>8</v>
      </c>
      <c r="E28" s="321" t="s">
        <v>60</v>
      </c>
      <c r="F28" s="322">
        <v>1875</v>
      </c>
      <c r="G28" s="342">
        <f>D28*F28</f>
        <v>15000</v>
      </c>
      <c r="H28" s="341"/>
      <c r="I28" s="321"/>
      <c r="J28" s="322"/>
      <c r="K28" s="342">
        <f>H28*J28</f>
        <v>0</v>
      </c>
      <c r="L28" s="341"/>
      <c r="M28" s="321"/>
      <c r="N28" s="322"/>
      <c r="O28" s="342">
        <f>L28*N28</f>
        <v>0</v>
      </c>
      <c r="P28" s="341"/>
      <c r="Q28" s="321"/>
      <c r="R28" s="322"/>
      <c r="S28" s="342">
        <f>P28*R28</f>
        <v>0</v>
      </c>
      <c r="T28" s="341"/>
      <c r="U28" s="321"/>
      <c r="V28" s="322"/>
      <c r="W28" s="342">
        <f>T28*V28</f>
        <v>0</v>
      </c>
      <c r="X28" s="316">
        <f t="shared" si="0"/>
        <v>0</v>
      </c>
      <c r="Y28" s="317">
        <f t="shared" si="1"/>
        <v>15000</v>
      </c>
      <c r="AA28" s="341"/>
      <c r="AB28" s="321"/>
      <c r="AC28" s="322"/>
      <c r="AD28" s="342">
        <f>AA28*AC28</f>
        <v>0</v>
      </c>
      <c r="AE28" s="317">
        <f t="shared" si="2"/>
        <v>15000</v>
      </c>
      <c r="AG28" s="856" t="s">
        <v>62</v>
      </c>
    </row>
    <row r="29" spans="1:33" ht="25.5" x14ac:dyDescent="0.25">
      <c r="A29" s="398">
        <v>5.2</v>
      </c>
      <c r="B29" s="326"/>
      <c r="C29" s="340" t="s">
        <v>88</v>
      </c>
      <c r="D29" s="424">
        <v>2</v>
      </c>
      <c r="E29" s="321" t="s">
        <v>63</v>
      </c>
      <c r="F29" s="322">
        <v>1500</v>
      </c>
      <c r="G29" s="342">
        <f>D29*F29</f>
        <v>3000</v>
      </c>
      <c r="H29" s="341"/>
      <c r="I29" s="321"/>
      <c r="J29" s="322"/>
      <c r="K29" s="342">
        <f>H29*J29</f>
        <v>0</v>
      </c>
      <c r="L29" s="341"/>
      <c r="M29" s="321"/>
      <c r="N29" s="322"/>
      <c r="O29" s="342">
        <f>L29*N29</f>
        <v>0</v>
      </c>
      <c r="P29" s="341"/>
      <c r="Q29" s="321"/>
      <c r="R29" s="322"/>
      <c r="S29" s="342">
        <f>P29*R29</f>
        <v>0</v>
      </c>
      <c r="T29" s="341"/>
      <c r="U29" s="321"/>
      <c r="V29" s="322"/>
      <c r="W29" s="342">
        <f>T29*V29</f>
        <v>0</v>
      </c>
      <c r="X29" s="316">
        <f t="shared" si="0"/>
        <v>0</v>
      </c>
      <c r="Y29" s="317">
        <f t="shared" si="1"/>
        <v>3000</v>
      </c>
      <c r="AA29" s="341"/>
      <c r="AB29" s="321"/>
      <c r="AC29" s="322"/>
      <c r="AD29" s="342">
        <f>AA29*AC29</f>
        <v>0</v>
      </c>
      <c r="AE29" s="317">
        <f t="shared" si="2"/>
        <v>3000</v>
      </c>
      <c r="AG29" s="857"/>
    </row>
    <row r="30" spans="1:33" ht="25.5" x14ac:dyDescent="0.25">
      <c r="A30" s="398">
        <v>5.3</v>
      </c>
      <c r="B30" s="326"/>
      <c r="C30" s="340" t="s">
        <v>89</v>
      </c>
      <c r="D30" s="424">
        <v>2</v>
      </c>
      <c r="E30" s="321" t="s">
        <v>63</v>
      </c>
      <c r="F30" s="322">
        <v>1000</v>
      </c>
      <c r="G30" s="342">
        <f>D30*F30</f>
        <v>2000</v>
      </c>
      <c r="H30" s="341"/>
      <c r="I30" s="321"/>
      <c r="J30" s="322"/>
      <c r="K30" s="342">
        <f>H30*J30</f>
        <v>0</v>
      </c>
      <c r="L30" s="341"/>
      <c r="M30" s="321"/>
      <c r="N30" s="322"/>
      <c r="O30" s="342">
        <f>L30*N30</f>
        <v>0</v>
      </c>
      <c r="P30" s="341"/>
      <c r="Q30" s="321"/>
      <c r="R30" s="322"/>
      <c r="S30" s="342">
        <f>P30*R30</f>
        <v>0</v>
      </c>
      <c r="T30" s="341"/>
      <c r="U30" s="321"/>
      <c r="V30" s="322"/>
      <c r="W30" s="342">
        <f>T30*V30</f>
        <v>0</v>
      </c>
      <c r="X30" s="316">
        <f t="shared" si="0"/>
        <v>0</v>
      </c>
      <c r="Y30" s="317">
        <f t="shared" si="1"/>
        <v>2000</v>
      </c>
      <c r="AA30" s="341"/>
      <c r="AB30" s="321"/>
      <c r="AC30" s="322"/>
      <c r="AD30" s="342">
        <f>AA30*AC30</f>
        <v>0</v>
      </c>
      <c r="AE30" s="317">
        <f t="shared" si="2"/>
        <v>2000</v>
      </c>
      <c r="AG30" s="857"/>
    </row>
    <row r="31" spans="1:33" x14ac:dyDescent="0.25">
      <c r="A31" s="398">
        <v>5.4</v>
      </c>
      <c r="B31" s="326"/>
      <c r="C31" s="340"/>
      <c r="D31" s="420"/>
      <c r="E31" s="329"/>
      <c r="F31" s="330"/>
      <c r="G31" s="331"/>
      <c r="H31" s="328"/>
      <c r="I31" s="329"/>
      <c r="J31" s="330"/>
      <c r="K31" s="331">
        <f>H31*J31</f>
        <v>0</v>
      </c>
      <c r="L31" s="328"/>
      <c r="M31" s="329"/>
      <c r="N31" s="330"/>
      <c r="O31" s="331">
        <f>L31*N31</f>
        <v>0</v>
      </c>
      <c r="P31" s="328"/>
      <c r="Q31" s="329"/>
      <c r="R31" s="330"/>
      <c r="S31" s="331">
        <f>P31*R31</f>
        <v>0</v>
      </c>
      <c r="T31" s="328"/>
      <c r="U31" s="329"/>
      <c r="V31" s="330"/>
      <c r="W31" s="331">
        <f>T31*V31</f>
        <v>0</v>
      </c>
      <c r="X31" s="316">
        <f t="shared" si="0"/>
        <v>0</v>
      </c>
      <c r="Y31" s="317">
        <f t="shared" si="1"/>
        <v>0</v>
      </c>
      <c r="AA31" s="328"/>
      <c r="AB31" s="329"/>
      <c r="AC31" s="330"/>
      <c r="AD31" s="331">
        <f>AA31*AC31</f>
        <v>0</v>
      </c>
      <c r="AE31" s="317">
        <f t="shared" si="2"/>
        <v>0</v>
      </c>
      <c r="AG31" s="857"/>
    </row>
    <row r="32" spans="1:33" x14ac:dyDescent="0.25">
      <c r="B32" s="326"/>
      <c r="C32" s="336" t="s">
        <v>25</v>
      </c>
      <c r="D32" s="422"/>
      <c r="E32" s="338"/>
      <c r="F32" s="339"/>
      <c r="G32" s="307">
        <f>SUM(G28:G31)</f>
        <v>20000</v>
      </c>
      <c r="H32" s="337"/>
      <c r="I32" s="338"/>
      <c r="J32" s="339"/>
      <c r="K32" s="307">
        <f>SUM(K28:K31)</f>
        <v>0</v>
      </c>
      <c r="L32" s="337"/>
      <c r="M32" s="338"/>
      <c r="N32" s="339"/>
      <c r="O32" s="307">
        <f>SUM(O28:O31)</f>
        <v>0</v>
      </c>
      <c r="P32" s="337"/>
      <c r="Q32" s="338"/>
      <c r="R32" s="339"/>
      <c r="S32" s="307">
        <f>SUM(S28:S31)</f>
        <v>0</v>
      </c>
      <c r="T32" s="337"/>
      <c r="U32" s="338"/>
      <c r="V32" s="339"/>
      <c r="W32" s="307">
        <f>SUM(W28:W31)</f>
        <v>0</v>
      </c>
      <c r="X32" s="308">
        <f t="shared" si="0"/>
        <v>0</v>
      </c>
      <c r="Y32" s="309">
        <f t="shared" si="1"/>
        <v>20000</v>
      </c>
      <c r="AA32" s="337"/>
      <c r="AB32" s="338"/>
      <c r="AC32" s="339"/>
      <c r="AD32" s="307">
        <f>SUM(AD28:AD31)</f>
        <v>0</v>
      </c>
      <c r="AE32" s="309">
        <f t="shared" si="2"/>
        <v>20000</v>
      </c>
      <c r="AG32" s="858"/>
    </row>
    <row r="33" spans="1:33" x14ac:dyDescent="0.25">
      <c r="A33" s="398">
        <v>6</v>
      </c>
      <c r="B33" s="412" t="s">
        <v>44</v>
      </c>
      <c r="C33" s="407"/>
      <c r="D33" s="423"/>
      <c r="E33" s="408"/>
      <c r="F33" s="409"/>
      <c r="G33" s="405"/>
      <c r="H33" s="337"/>
      <c r="I33" s="338"/>
      <c r="J33" s="339"/>
      <c r="K33" s="307"/>
      <c r="L33" s="337"/>
      <c r="M33" s="338"/>
      <c r="N33" s="339"/>
      <c r="O33" s="307"/>
      <c r="P33" s="337"/>
      <c r="Q33" s="338"/>
      <c r="R33" s="339"/>
      <c r="S33" s="307"/>
      <c r="T33" s="337"/>
      <c r="U33" s="338"/>
      <c r="V33" s="339"/>
      <c r="W33" s="307"/>
      <c r="X33" s="308"/>
      <c r="Y33" s="309"/>
      <c r="AA33" s="337"/>
      <c r="AB33" s="338"/>
      <c r="AC33" s="339"/>
      <c r="AD33" s="307"/>
      <c r="AE33" s="309"/>
      <c r="AG33" s="406"/>
    </row>
    <row r="34" spans="1:33" x14ac:dyDescent="0.25">
      <c r="A34" s="398">
        <v>6.1</v>
      </c>
      <c r="B34" s="326"/>
      <c r="C34" s="327" t="s">
        <v>70</v>
      </c>
      <c r="D34" s="424">
        <v>1</v>
      </c>
      <c r="E34" s="321" t="s">
        <v>63</v>
      </c>
      <c r="F34" s="322">
        <v>2000</v>
      </c>
      <c r="G34" s="342">
        <f>D34*F34</f>
        <v>2000</v>
      </c>
      <c r="H34" s="341"/>
      <c r="I34" s="321"/>
      <c r="J34" s="322"/>
      <c r="K34" s="342">
        <f>H34*J34</f>
        <v>0</v>
      </c>
      <c r="L34" s="341"/>
      <c r="M34" s="321"/>
      <c r="N34" s="322"/>
      <c r="O34" s="342">
        <f>L34*N34</f>
        <v>0</v>
      </c>
      <c r="P34" s="341"/>
      <c r="Q34" s="321"/>
      <c r="R34" s="322"/>
      <c r="S34" s="342">
        <f>P34*R34</f>
        <v>0</v>
      </c>
      <c r="T34" s="341"/>
      <c r="U34" s="321"/>
      <c r="V34" s="322"/>
      <c r="W34" s="342">
        <f>T34*V34</f>
        <v>0</v>
      </c>
      <c r="X34" s="316">
        <f t="shared" si="0"/>
        <v>0</v>
      </c>
      <c r="Y34" s="317">
        <f t="shared" si="1"/>
        <v>2000</v>
      </c>
      <c r="AA34" s="341"/>
      <c r="AB34" s="321"/>
      <c r="AC34" s="322"/>
      <c r="AD34" s="342">
        <f>AA34*AC34</f>
        <v>0</v>
      </c>
      <c r="AE34" s="317">
        <f t="shared" si="2"/>
        <v>2000</v>
      </c>
      <c r="AG34" s="856" t="s">
        <v>61</v>
      </c>
    </row>
    <row r="35" spans="1:33" x14ac:dyDescent="0.25">
      <c r="A35" s="398">
        <v>6.2</v>
      </c>
      <c r="B35" s="326"/>
      <c r="C35" s="327" t="s">
        <v>86</v>
      </c>
      <c r="D35" s="424">
        <v>1</v>
      </c>
      <c r="E35" s="321" t="s">
        <v>63</v>
      </c>
      <c r="F35" s="322">
        <v>2000</v>
      </c>
      <c r="G35" s="342">
        <f>D35*F35</f>
        <v>2000</v>
      </c>
      <c r="H35" s="341"/>
      <c r="I35" s="321"/>
      <c r="J35" s="322"/>
      <c r="K35" s="342">
        <f>H35*J35</f>
        <v>0</v>
      </c>
      <c r="L35" s="341"/>
      <c r="M35" s="321"/>
      <c r="N35" s="322"/>
      <c r="O35" s="342">
        <f>L35*N35</f>
        <v>0</v>
      </c>
      <c r="P35" s="341"/>
      <c r="Q35" s="321"/>
      <c r="R35" s="322"/>
      <c r="S35" s="342">
        <f>P35*R35</f>
        <v>0</v>
      </c>
      <c r="T35" s="341"/>
      <c r="U35" s="321"/>
      <c r="V35" s="322"/>
      <c r="W35" s="342">
        <f>T35*V35</f>
        <v>0</v>
      </c>
      <c r="X35" s="316">
        <f t="shared" si="0"/>
        <v>0</v>
      </c>
      <c r="Y35" s="317">
        <f t="shared" si="1"/>
        <v>2000</v>
      </c>
      <c r="AA35" s="341"/>
      <c r="AB35" s="321"/>
      <c r="AC35" s="322"/>
      <c r="AD35" s="342"/>
      <c r="AE35" s="317"/>
      <c r="AG35" s="857"/>
    </row>
    <row r="36" spans="1:33" x14ac:dyDescent="0.25">
      <c r="A36" s="398">
        <v>6.3</v>
      </c>
      <c r="B36" s="326"/>
      <c r="C36" s="327" t="s">
        <v>71</v>
      </c>
      <c r="D36" s="424">
        <v>1</v>
      </c>
      <c r="E36" s="321" t="s">
        <v>63</v>
      </c>
      <c r="F36" s="322">
        <v>2500</v>
      </c>
      <c r="G36" s="342">
        <f>D36*F36</f>
        <v>2500</v>
      </c>
      <c r="H36" s="341"/>
      <c r="I36" s="321"/>
      <c r="J36" s="322"/>
      <c r="K36" s="342">
        <f>H36*J36</f>
        <v>0</v>
      </c>
      <c r="L36" s="341"/>
      <c r="M36" s="321"/>
      <c r="N36" s="322"/>
      <c r="O36" s="342">
        <f>L36*N36</f>
        <v>0</v>
      </c>
      <c r="P36" s="341"/>
      <c r="Q36" s="321"/>
      <c r="R36" s="322"/>
      <c r="S36" s="342">
        <f>P36*R36</f>
        <v>0</v>
      </c>
      <c r="T36" s="341"/>
      <c r="U36" s="321"/>
      <c r="V36" s="322"/>
      <c r="W36" s="342">
        <f>T36*V36</f>
        <v>0</v>
      </c>
      <c r="X36" s="316">
        <f t="shared" si="0"/>
        <v>0</v>
      </c>
      <c r="Y36" s="317">
        <f t="shared" si="1"/>
        <v>2500</v>
      </c>
      <c r="AA36" s="341"/>
      <c r="AB36" s="321"/>
      <c r="AC36" s="322"/>
      <c r="AD36" s="342"/>
      <c r="AE36" s="317"/>
      <c r="AG36" s="857"/>
    </row>
    <row r="37" spans="1:33" x14ac:dyDescent="0.25">
      <c r="A37" s="398">
        <v>6.4</v>
      </c>
      <c r="B37" s="326"/>
      <c r="C37" s="327" t="s">
        <v>72</v>
      </c>
      <c r="D37" s="424">
        <v>1</v>
      </c>
      <c r="E37" s="321" t="s">
        <v>63</v>
      </c>
      <c r="F37" s="322">
        <v>2000</v>
      </c>
      <c r="G37" s="342">
        <f>D37*F37</f>
        <v>2000</v>
      </c>
      <c r="H37" s="341"/>
      <c r="I37" s="321"/>
      <c r="J37" s="322"/>
      <c r="K37" s="342"/>
      <c r="L37" s="341"/>
      <c r="M37" s="321"/>
      <c r="N37" s="322"/>
      <c r="O37" s="342"/>
      <c r="P37" s="341"/>
      <c r="Q37" s="321"/>
      <c r="R37" s="322"/>
      <c r="S37" s="342"/>
      <c r="T37" s="341"/>
      <c r="U37" s="321"/>
      <c r="V37" s="322"/>
      <c r="W37" s="342"/>
      <c r="X37" s="316"/>
      <c r="Y37" s="317"/>
      <c r="AA37" s="341"/>
      <c r="AB37" s="321"/>
      <c r="AC37" s="322"/>
      <c r="AD37" s="342"/>
      <c r="AE37" s="317"/>
      <c r="AG37" s="857"/>
    </row>
    <row r="38" spans="1:33" x14ac:dyDescent="0.25">
      <c r="A38" s="398">
        <v>6.5</v>
      </c>
      <c r="B38" s="326"/>
      <c r="C38" s="413" t="s">
        <v>73</v>
      </c>
      <c r="D38" s="424">
        <v>1</v>
      </c>
      <c r="E38" s="321" t="s">
        <v>63</v>
      </c>
      <c r="F38" s="322">
        <v>1000</v>
      </c>
      <c r="G38" s="342">
        <f>D38*F38</f>
        <v>1000</v>
      </c>
      <c r="H38" s="341"/>
      <c r="I38" s="321"/>
      <c r="J38" s="322"/>
      <c r="K38" s="342">
        <f>H38*J38</f>
        <v>0</v>
      </c>
      <c r="L38" s="341"/>
      <c r="M38" s="321"/>
      <c r="N38" s="322"/>
      <c r="O38" s="342">
        <f>L38*N38</f>
        <v>0</v>
      </c>
      <c r="P38" s="341"/>
      <c r="Q38" s="321"/>
      <c r="R38" s="322"/>
      <c r="S38" s="342">
        <f>P38*R38</f>
        <v>0</v>
      </c>
      <c r="T38" s="341"/>
      <c r="U38" s="321"/>
      <c r="V38" s="322"/>
      <c r="W38" s="342">
        <f>T38*V38</f>
        <v>0</v>
      </c>
      <c r="X38" s="316">
        <f t="shared" si="0"/>
        <v>0</v>
      </c>
      <c r="Y38" s="317">
        <f t="shared" si="1"/>
        <v>1000</v>
      </c>
      <c r="AA38" s="341"/>
      <c r="AB38" s="321"/>
      <c r="AC38" s="322"/>
      <c r="AD38" s="342">
        <f>AA38*AC38</f>
        <v>0</v>
      </c>
      <c r="AE38" s="317">
        <f t="shared" si="2"/>
        <v>1000</v>
      </c>
      <c r="AG38" s="857"/>
    </row>
    <row r="39" spans="1:33" x14ac:dyDescent="0.25">
      <c r="B39" s="326"/>
      <c r="C39" s="336" t="s">
        <v>25</v>
      </c>
      <c r="D39" s="422"/>
      <c r="E39" s="338"/>
      <c r="F39" s="339"/>
      <c r="G39" s="307">
        <f>SUM(G34:G38)</f>
        <v>9500</v>
      </c>
      <c r="H39" s="337"/>
      <c r="I39" s="338"/>
      <c r="J39" s="339"/>
      <c r="K39" s="307">
        <f>SUM(K34:K38)</f>
        <v>0</v>
      </c>
      <c r="L39" s="337"/>
      <c r="M39" s="338"/>
      <c r="N39" s="339"/>
      <c r="O39" s="307">
        <f>SUM(O34:O38)</f>
        <v>0</v>
      </c>
      <c r="P39" s="337"/>
      <c r="Q39" s="338"/>
      <c r="R39" s="339"/>
      <c r="S39" s="307">
        <f>SUM(S34:S38)</f>
        <v>0</v>
      </c>
      <c r="T39" s="337"/>
      <c r="U39" s="338"/>
      <c r="V39" s="339"/>
      <c r="W39" s="307">
        <f>SUM(W34:W38)</f>
        <v>0</v>
      </c>
      <c r="X39" s="308">
        <f t="shared" si="0"/>
        <v>0</v>
      </c>
      <c r="Y39" s="309">
        <f t="shared" si="1"/>
        <v>9500</v>
      </c>
      <c r="AA39" s="337"/>
      <c r="AB39" s="338"/>
      <c r="AC39" s="339"/>
      <c r="AD39" s="307">
        <f>SUM(AD34:AD38)</f>
        <v>0</v>
      </c>
      <c r="AE39" s="309">
        <f t="shared" si="2"/>
        <v>9500</v>
      </c>
      <c r="AG39" s="858"/>
    </row>
    <row r="40" spans="1:33" x14ac:dyDescent="0.25">
      <c r="A40" s="398">
        <v>7</v>
      </c>
      <c r="B40" s="326" t="s">
        <v>27</v>
      </c>
      <c r="C40" s="340"/>
      <c r="D40" s="424"/>
      <c r="E40" s="321"/>
      <c r="F40" s="322"/>
      <c r="G40" s="331"/>
      <c r="H40" s="341"/>
      <c r="I40" s="321"/>
      <c r="J40" s="322"/>
      <c r="K40" s="331">
        <f>H40*J40</f>
        <v>0</v>
      </c>
      <c r="L40" s="341"/>
      <c r="M40" s="321"/>
      <c r="N40" s="322"/>
      <c r="O40" s="331">
        <f>L40*N40</f>
        <v>0</v>
      </c>
      <c r="P40" s="341"/>
      <c r="Q40" s="321"/>
      <c r="R40" s="322"/>
      <c r="S40" s="331">
        <f>P40*R40</f>
        <v>0</v>
      </c>
      <c r="T40" s="341"/>
      <c r="U40" s="321"/>
      <c r="V40" s="322"/>
      <c r="W40" s="331">
        <f>T40*V40</f>
        <v>0</v>
      </c>
      <c r="X40" s="316">
        <f t="shared" si="0"/>
        <v>0</v>
      </c>
      <c r="Y40" s="317">
        <f t="shared" si="1"/>
        <v>0</v>
      </c>
      <c r="AA40" s="341"/>
      <c r="AB40" s="321"/>
      <c r="AC40" s="322"/>
      <c r="AD40" s="331">
        <f>AA40*AC40</f>
        <v>0</v>
      </c>
      <c r="AE40" s="317">
        <f t="shared" si="2"/>
        <v>0</v>
      </c>
      <c r="AG40" s="885" t="s">
        <v>64</v>
      </c>
    </row>
    <row r="41" spans="1:33" x14ac:dyDescent="0.25">
      <c r="A41" s="398">
        <v>7.1</v>
      </c>
      <c r="B41" s="326"/>
      <c r="C41" s="340"/>
      <c r="D41" s="424"/>
      <c r="E41" s="321"/>
      <c r="F41" s="322"/>
      <c r="G41" s="331"/>
      <c r="H41" s="328"/>
      <c r="I41" s="329"/>
      <c r="J41" s="330"/>
      <c r="K41" s="331">
        <f>H41*J41</f>
        <v>0</v>
      </c>
      <c r="L41" s="328"/>
      <c r="M41" s="329"/>
      <c r="N41" s="330"/>
      <c r="O41" s="331">
        <f>L41*N41</f>
        <v>0</v>
      </c>
      <c r="P41" s="328"/>
      <c r="Q41" s="329"/>
      <c r="R41" s="330"/>
      <c r="S41" s="331">
        <f>P41*R41</f>
        <v>0</v>
      </c>
      <c r="T41" s="328"/>
      <c r="U41" s="329"/>
      <c r="V41" s="330"/>
      <c r="W41" s="331">
        <f>T41*V41</f>
        <v>0</v>
      </c>
      <c r="X41" s="316">
        <f t="shared" si="0"/>
        <v>0</v>
      </c>
      <c r="Y41" s="317">
        <f t="shared" si="1"/>
        <v>0</v>
      </c>
      <c r="AA41" s="328"/>
      <c r="AB41" s="329"/>
      <c r="AC41" s="330"/>
      <c r="AD41" s="331">
        <f>AA41*AC41</f>
        <v>0</v>
      </c>
      <c r="AE41" s="317">
        <f t="shared" si="2"/>
        <v>0</v>
      </c>
      <c r="AG41" s="857"/>
    </row>
    <row r="42" spans="1:33" x14ac:dyDescent="0.25">
      <c r="B42" s="326"/>
      <c r="C42" s="336" t="s">
        <v>25</v>
      </c>
      <c r="D42" s="425"/>
      <c r="E42" s="344"/>
      <c r="F42" s="345"/>
      <c r="G42" s="307">
        <f>SUM(G40:G41)</f>
        <v>0</v>
      </c>
      <c r="H42" s="343"/>
      <c r="I42" s="344"/>
      <c r="J42" s="345"/>
      <c r="K42" s="307">
        <f>SUM(K40:K41)</f>
        <v>0</v>
      </c>
      <c r="L42" s="343"/>
      <c r="M42" s="344"/>
      <c r="N42" s="345"/>
      <c r="O42" s="307">
        <f>SUM(O40:O41)</f>
        <v>0</v>
      </c>
      <c r="P42" s="343"/>
      <c r="Q42" s="344"/>
      <c r="R42" s="345"/>
      <c r="S42" s="307">
        <f>SUM(S40:S41)</f>
        <v>0</v>
      </c>
      <c r="T42" s="343"/>
      <c r="U42" s="344"/>
      <c r="V42" s="345"/>
      <c r="W42" s="307">
        <f>SUM(W40:W41)</f>
        <v>0</v>
      </c>
      <c r="X42" s="308">
        <f t="shared" si="0"/>
        <v>0</v>
      </c>
      <c r="Y42" s="309">
        <f t="shared" si="1"/>
        <v>0</v>
      </c>
      <c r="AA42" s="343"/>
      <c r="AB42" s="344"/>
      <c r="AC42" s="345"/>
      <c r="AD42" s="307">
        <f>SUM(AD40:AD41)</f>
        <v>0</v>
      </c>
      <c r="AE42" s="309">
        <f t="shared" si="2"/>
        <v>0</v>
      </c>
      <c r="AG42" s="858"/>
    </row>
    <row r="43" spans="1:33" ht="25.5" x14ac:dyDescent="0.25">
      <c r="A43" s="398">
        <v>8</v>
      </c>
      <c r="B43" s="326" t="s">
        <v>94</v>
      </c>
      <c r="C43" s="340"/>
      <c r="D43" s="424"/>
      <c r="E43" s="321"/>
      <c r="F43" s="322"/>
      <c r="G43" s="331"/>
      <c r="H43" s="341"/>
      <c r="I43" s="321"/>
      <c r="J43" s="322"/>
      <c r="K43" s="331">
        <f>H43*J43</f>
        <v>0</v>
      </c>
      <c r="L43" s="341"/>
      <c r="M43" s="321"/>
      <c r="N43" s="322"/>
      <c r="O43" s="331">
        <f>L43*N43</f>
        <v>0</v>
      </c>
      <c r="P43" s="341"/>
      <c r="Q43" s="321"/>
      <c r="R43" s="322"/>
      <c r="S43" s="331">
        <f>P43*R43</f>
        <v>0</v>
      </c>
      <c r="T43" s="341"/>
      <c r="U43" s="321"/>
      <c r="V43" s="322"/>
      <c r="W43" s="331">
        <f>T43*V43</f>
        <v>0</v>
      </c>
      <c r="X43" s="316">
        <f t="shared" ref="X43:X45" si="3">K43+O43+S43+W43</f>
        <v>0</v>
      </c>
      <c r="Y43" s="317">
        <f t="shared" ref="Y43:Y45" si="4">G43-X43</f>
        <v>0</v>
      </c>
      <c r="AA43" s="341"/>
      <c r="AB43" s="321"/>
      <c r="AC43" s="322"/>
      <c r="AD43" s="331">
        <f>AA43*AC43</f>
        <v>0</v>
      </c>
      <c r="AE43" s="317">
        <f t="shared" ref="AE43:AE45" si="5">G43-AD43</f>
        <v>0</v>
      </c>
      <c r="AG43" s="885" t="s">
        <v>64</v>
      </c>
    </row>
    <row r="44" spans="1:33" x14ac:dyDescent="0.25">
      <c r="A44" s="398">
        <v>8.1</v>
      </c>
      <c r="B44" s="326"/>
      <c r="C44" s="340" t="s">
        <v>77</v>
      </c>
      <c r="D44" s="424">
        <v>100</v>
      </c>
      <c r="E44" s="321" t="s">
        <v>67</v>
      </c>
      <c r="F44" s="322">
        <v>5</v>
      </c>
      <c r="G44" s="331">
        <f>D44*F44</f>
        <v>500</v>
      </c>
      <c r="H44" s="328"/>
      <c r="I44" s="329"/>
      <c r="J44" s="330"/>
      <c r="K44" s="331">
        <f>H44*J44</f>
        <v>0</v>
      </c>
      <c r="L44" s="328"/>
      <c r="M44" s="329"/>
      <c r="N44" s="330"/>
      <c r="O44" s="331">
        <f>L44*N44</f>
        <v>0</v>
      </c>
      <c r="P44" s="328"/>
      <c r="Q44" s="329"/>
      <c r="R44" s="330"/>
      <c r="S44" s="331">
        <f>P44*R44</f>
        <v>0</v>
      </c>
      <c r="T44" s="328"/>
      <c r="U44" s="329"/>
      <c r="V44" s="330"/>
      <c r="W44" s="331">
        <f>T44*V44</f>
        <v>0</v>
      </c>
      <c r="X44" s="316">
        <f t="shared" si="3"/>
        <v>0</v>
      </c>
      <c r="Y44" s="317">
        <f t="shared" si="4"/>
        <v>500</v>
      </c>
      <c r="AA44" s="328"/>
      <c r="AB44" s="329"/>
      <c r="AC44" s="330"/>
      <c r="AD44" s="331">
        <f>AA44*AC44</f>
        <v>0</v>
      </c>
      <c r="AE44" s="317">
        <f t="shared" si="5"/>
        <v>500</v>
      </c>
      <c r="AG44" s="857"/>
    </row>
    <row r="45" spans="1:33" x14ac:dyDescent="0.25">
      <c r="B45" s="326"/>
      <c r="C45" s="336" t="s">
        <v>25</v>
      </c>
      <c r="D45" s="425"/>
      <c r="E45" s="344"/>
      <c r="F45" s="345"/>
      <c r="G45" s="307">
        <f>SUM(G43:G44)</f>
        <v>500</v>
      </c>
      <c r="H45" s="343"/>
      <c r="I45" s="344"/>
      <c r="J45" s="345"/>
      <c r="K45" s="307">
        <f>SUM(K43:K44)</f>
        <v>0</v>
      </c>
      <c r="L45" s="343"/>
      <c r="M45" s="344"/>
      <c r="N45" s="345"/>
      <c r="O45" s="307">
        <f>SUM(O43:O44)</f>
        <v>0</v>
      </c>
      <c r="P45" s="343"/>
      <c r="Q45" s="344"/>
      <c r="R45" s="345"/>
      <c r="S45" s="307">
        <f>SUM(S43:S44)</f>
        <v>0</v>
      </c>
      <c r="T45" s="343"/>
      <c r="U45" s="344"/>
      <c r="V45" s="345"/>
      <c r="W45" s="307">
        <f>SUM(W43:W44)</f>
        <v>0</v>
      </c>
      <c r="X45" s="308">
        <f t="shared" si="3"/>
        <v>0</v>
      </c>
      <c r="Y45" s="309">
        <f t="shared" si="4"/>
        <v>500</v>
      </c>
      <c r="AA45" s="343"/>
      <c r="AB45" s="344"/>
      <c r="AC45" s="345"/>
      <c r="AD45" s="307">
        <f>SUM(AD43:AD44)</f>
        <v>0</v>
      </c>
      <c r="AE45" s="309">
        <f t="shared" si="5"/>
        <v>500</v>
      </c>
      <c r="AG45" s="858"/>
    </row>
    <row r="46" spans="1:33" x14ac:dyDescent="0.25">
      <c r="A46" s="398">
        <v>8</v>
      </c>
      <c r="B46" s="326" t="s">
        <v>45</v>
      </c>
      <c r="C46" s="407"/>
      <c r="D46" s="426"/>
      <c r="E46" s="410"/>
      <c r="F46" s="411"/>
      <c r="G46" s="405"/>
      <c r="H46" s="343"/>
      <c r="I46" s="344"/>
      <c r="J46" s="345"/>
      <c r="K46" s="307"/>
      <c r="L46" s="343"/>
      <c r="M46" s="344"/>
      <c r="N46" s="345"/>
      <c r="O46" s="307"/>
      <c r="P46" s="343"/>
      <c r="Q46" s="344"/>
      <c r="R46" s="345"/>
      <c r="S46" s="307"/>
      <c r="T46" s="343"/>
      <c r="U46" s="344"/>
      <c r="V46" s="345"/>
      <c r="W46" s="307"/>
      <c r="X46" s="308"/>
      <c r="Y46" s="309"/>
      <c r="AA46" s="343"/>
      <c r="AB46" s="344"/>
      <c r="AC46" s="345"/>
      <c r="AD46" s="307"/>
      <c r="AE46" s="309"/>
      <c r="AG46" s="406"/>
    </row>
    <row r="47" spans="1:33" x14ac:dyDescent="0.25">
      <c r="A47" s="398">
        <v>8.1</v>
      </c>
      <c r="B47" s="326"/>
      <c r="C47" s="340" t="s">
        <v>74</v>
      </c>
      <c r="D47" s="427">
        <v>1</v>
      </c>
      <c r="E47" s="347" t="s">
        <v>65</v>
      </c>
      <c r="F47" s="348">
        <v>1000</v>
      </c>
      <c r="G47" s="331">
        <f>D47*F47</f>
        <v>1000</v>
      </c>
      <c r="H47" s="346"/>
      <c r="I47" s="347"/>
      <c r="J47" s="348"/>
      <c r="K47" s="331">
        <f t="shared" ref="K47:K58" si="6">H47*J47</f>
        <v>0</v>
      </c>
      <c r="L47" s="346"/>
      <c r="M47" s="347"/>
      <c r="N47" s="348"/>
      <c r="O47" s="331">
        <f t="shared" ref="O47:O58" si="7">L47*N47</f>
        <v>0</v>
      </c>
      <c r="P47" s="346"/>
      <c r="Q47" s="347"/>
      <c r="R47" s="348"/>
      <c r="S47" s="331">
        <f t="shared" ref="S47:S58" si="8">P47*R47</f>
        <v>0</v>
      </c>
      <c r="T47" s="346"/>
      <c r="U47" s="347"/>
      <c r="V47" s="348"/>
      <c r="W47" s="331">
        <f t="shared" ref="W47:W58" si="9">T47*V47</f>
        <v>0</v>
      </c>
      <c r="X47" s="316">
        <f t="shared" si="0"/>
        <v>0</v>
      </c>
      <c r="Y47" s="317">
        <f t="shared" si="1"/>
        <v>1000</v>
      </c>
      <c r="AA47" s="346"/>
      <c r="AB47" s="347"/>
      <c r="AC47" s="348"/>
      <c r="AD47" s="331">
        <f>AA47*AC47</f>
        <v>0</v>
      </c>
      <c r="AE47" s="317">
        <f>G47-AD47</f>
        <v>1000</v>
      </c>
      <c r="AG47" s="856" t="s">
        <v>66</v>
      </c>
    </row>
    <row r="48" spans="1:33" x14ac:dyDescent="0.25">
      <c r="A48" s="398">
        <v>8.1999999999999993</v>
      </c>
      <c r="B48" s="326"/>
      <c r="C48" s="340" t="s">
        <v>90</v>
      </c>
      <c r="D48" s="420">
        <v>1</v>
      </c>
      <c r="E48" s="329" t="s">
        <v>76</v>
      </c>
      <c r="F48" s="330">
        <v>1500</v>
      </c>
      <c r="G48" s="349">
        <f>D48*F48</f>
        <v>1500</v>
      </c>
      <c r="H48" s="328"/>
      <c r="I48" s="329"/>
      <c r="J48" s="330"/>
      <c r="K48" s="349">
        <f t="shared" si="6"/>
        <v>0</v>
      </c>
      <c r="L48" s="328"/>
      <c r="M48" s="329"/>
      <c r="N48" s="330"/>
      <c r="O48" s="349">
        <f t="shared" si="7"/>
        <v>0</v>
      </c>
      <c r="P48" s="328"/>
      <c r="Q48" s="329"/>
      <c r="R48" s="330"/>
      <c r="S48" s="349">
        <f t="shared" si="8"/>
        <v>0</v>
      </c>
      <c r="T48" s="328"/>
      <c r="U48" s="329"/>
      <c r="V48" s="330"/>
      <c r="W48" s="349">
        <f t="shared" si="9"/>
        <v>0</v>
      </c>
      <c r="X48" s="316">
        <f t="shared" si="0"/>
        <v>0</v>
      </c>
      <c r="Y48" s="317">
        <f t="shared" si="1"/>
        <v>1500</v>
      </c>
      <c r="AA48" s="328"/>
      <c r="AB48" s="329"/>
      <c r="AC48" s="330"/>
      <c r="AD48" s="349">
        <f>AA48*AC48</f>
        <v>0</v>
      </c>
      <c r="AE48" s="317">
        <f>G48-AD48</f>
        <v>1500</v>
      </c>
      <c r="AG48" s="857"/>
    </row>
    <row r="49" spans="1:33" x14ac:dyDescent="0.25">
      <c r="A49" s="398">
        <v>8.3000000000000007</v>
      </c>
      <c r="B49" s="326"/>
      <c r="C49" s="340" t="s">
        <v>75</v>
      </c>
      <c r="D49" s="420">
        <v>40</v>
      </c>
      <c r="E49" s="329" t="s">
        <v>60</v>
      </c>
      <c r="F49" s="330">
        <v>25</v>
      </c>
      <c r="G49" s="331">
        <f>D49*F49</f>
        <v>1000</v>
      </c>
      <c r="H49" s="328"/>
      <c r="I49" s="329"/>
      <c r="J49" s="330"/>
      <c r="K49" s="331">
        <f t="shared" si="6"/>
        <v>0</v>
      </c>
      <c r="L49" s="328"/>
      <c r="M49" s="329"/>
      <c r="N49" s="330"/>
      <c r="O49" s="331">
        <f t="shared" si="7"/>
        <v>0</v>
      </c>
      <c r="P49" s="328"/>
      <c r="Q49" s="329"/>
      <c r="R49" s="330"/>
      <c r="S49" s="331">
        <f t="shared" si="8"/>
        <v>0</v>
      </c>
      <c r="T49" s="328"/>
      <c r="U49" s="329"/>
      <c r="V49" s="330"/>
      <c r="W49" s="331">
        <f t="shared" si="9"/>
        <v>0</v>
      </c>
      <c r="X49" s="316">
        <f t="shared" si="0"/>
        <v>0</v>
      </c>
      <c r="Y49" s="317">
        <f t="shared" si="1"/>
        <v>1000</v>
      </c>
      <c r="AA49" s="328"/>
      <c r="AB49" s="329"/>
      <c r="AC49" s="330"/>
      <c r="AD49" s="331">
        <f>AA49*AC49</f>
        <v>0</v>
      </c>
      <c r="AE49" s="317">
        <f>G49-AD49</f>
        <v>1000</v>
      </c>
      <c r="AG49" s="857"/>
    </row>
    <row r="50" spans="1:33" x14ac:dyDescent="0.25">
      <c r="A50" s="398">
        <v>8.4</v>
      </c>
      <c r="B50" s="326"/>
      <c r="C50" s="340" t="s">
        <v>78</v>
      </c>
      <c r="D50" s="420">
        <v>40</v>
      </c>
      <c r="E50" s="329" t="s">
        <v>60</v>
      </c>
      <c r="F50" s="330">
        <v>25</v>
      </c>
      <c r="G50" s="331">
        <f t="shared" ref="G50:G54" si="10">D50*F50</f>
        <v>1000</v>
      </c>
      <c r="H50" s="328"/>
      <c r="I50" s="329"/>
      <c r="J50" s="330"/>
      <c r="K50" s="331">
        <f t="shared" si="6"/>
        <v>0</v>
      </c>
      <c r="L50" s="328"/>
      <c r="M50" s="329"/>
      <c r="N50" s="330"/>
      <c r="O50" s="331">
        <f t="shared" si="7"/>
        <v>0</v>
      </c>
      <c r="P50" s="328"/>
      <c r="Q50" s="329"/>
      <c r="R50" s="330"/>
      <c r="S50" s="331">
        <f t="shared" si="8"/>
        <v>0</v>
      </c>
      <c r="T50" s="328"/>
      <c r="U50" s="329"/>
      <c r="V50" s="330"/>
      <c r="W50" s="331">
        <f t="shared" si="9"/>
        <v>0</v>
      </c>
      <c r="X50" s="316">
        <f t="shared" si="0"/>
        <v>0</v>
      </c>
      <c r="Y50" s="317">
        <f t="shared" si="1"/>
        <v>1000</v>
      </c>
      <c r="AA50" s="328"/>
      <c r="AB50" s="329"/>
      <c r="AC50" s="330"/>
      <c r="AD50" s="331">
        <f t="shared" ref="AD50:AD56" si="11">AA50*AC50</f>
        <v>0</v>
      </c>
      <c r="AE50" s="317">
        <f>G50-AD50</f>
        <v>1000</v>
      </c>
      <c r="AG50" s="857"/>
    </row>
    <row r="51" spans="1:33" x14ac:dyDescent="0.25">
      <c r="A51" s="398">
        <v>8.5</v>
      </c>
      <c r="B51" s="326"/>
      <c r="C51" s="340" t="s">
        <v>79</v>
      </c>
      <c r="D51" s="420">
        <v>40</v>
      </c>
      <c r="E51" s="329" t="s">
        <v>60</v>
      </c>
      <c r="F51" s="330">
        <v>15</v>
      </c>
      <c r="G51" s="331">
        <f t="shared" si="10"/>
        <v>600</v>
      </c>
      <c r="H51" s="328"/>
      <c r="I51" s="329"/>
      <c r="J51" s="330"/>
      <c r="K51" s="349">
        <f t="shared" si="6"/>
        <v>0</v>
      </c>
      <c r="L51" s="328"/>
      <c r="M51" s="329"/>
      <c r="N51" s="330"/>
      <c r="O51" s="349">
        <f>L51*N51</f>
        <v>0</v>
      </c>
      <c r="P51" s="328"/>
      <c r="Q51" s="329"/>
      <c r="R51" s="330"/>
      <c r="S51" s="349">
        <f t="shared" si="8"/>
        <v>0</v>
      </c>
      <c r="T51" s="328"/>
      <c r="U51" s="329"/>
      <c r="V51" s="330"/>
      <c r="W51" s="349">
        <f t="shared" si="9"/>
        <v>0</v>
      </c>
      <c r="X51" s="316">
        <f>K51+O51+S51+W51</f>
        <v>0</v>
      </c>
      <c r="Y51" s="317">
        <f t="shared" ref="Y51:Y59" si="12">G50-X51</f>
        <v>1000</v>
      </c>
      <c r="AA51" s="328"/>
      <c r="AB51" s="329"/>
      <c r="AC51" s="330"/>
      <c r="AD51" s="349">
        <f t="shared" si="11"/>
        <v>0</v>
      </c>
      <c r="AE51" s="317">
        <f t="shared" ref="AE51:AE59" si="13">G50-AD51</f>
        <v>1000</v>
      </c>
      <c r="AG51" s="857"/>
    </row>
    <row r="52" spans="1:33" x14ac:dyDescent="0.25">
      <c r="A52" s="398">
        <v>8.6</v>
      </c>
      <c r="B52" s="326"/>
      <c r="C52" s="340" t="s">
        <v>80</v>
      </c>
      <c r="D52" s="420">
        <v>1</v>
      </c>
      <c r="E52" s="329" t="s">
        <v>76</v>
      </c>
      <c r="F52" s="330">
        <v>400</v>
      </c>
      <c r="G52" s="331">
        <f t="shared" si="10"/>
        <v>400</v>
      </c>
      <c r="H52" s="328"/>
      <c r="I52" s="329"/>
      <c r="J52" s="330"/>
      <c r="K52" s="349">
        <f t="shared" si="6"/>
        <v>0</v>
      </c>
      <c r="L52" s="328"/>
      <c r="M52" s="329"/>
      <c r="N52" s="330"/>
      <c r="O52" s="349">
        <f>L52*N52</f>
        <v>0</v>
      </c>
      <c r="P52" s="328"/>
      <c r="Q52" s="329"/>
      <c r="R52" s="330"/>
      <c r="S52" s="349">
        <f t="shared" si="8"/>
        <v>0</v>
      </c>
      <c r="T52" s="328"/>
      <c r="U52" s="329"/>
      <c r="V52" s="330"/>
      <c r="W52" s="349">
        <f>T52*V52</f>
        <v>0</v>
      </c>
      <c r="X52" s="316">
        <f>K52+O52+S52+W52</f>
        <v>0</v>
      </c>
      <c r="Y52" s="317">
        <f t="shared" si="12"/>
        <v>600</v>
      </c>
      <c r="AA52" s="328"/>
      <c r="AB52" s="329"/>
      <c r="AC52" s="330"/>
      <c r="AD52" s="349">
        <f>AA52*AC52</f>
        <v>0</v>
      </c>
      <c r="AE52" s="317">
        <f t="shared" si="13"/>
        <v>600</v>
      </c>
      <c r="AG52" s="857"/>
    </row>
    <row r="53" spans="1:33" x14ac:dyDescent="0.25">
      <c r="A53" s="398">
        <v>8.6999999999999993</v>
      </c>
      <c r="B53" s="326"/>
      <c r="C53" s="340" t="s">
        <v>91</v>
      </c>
      <c r="D53" s="420">
        <v>1</v>
      </c>
      <c r="E53" s="329" t="s">
        <v>76</v>
      </c>
      <c r="F53" s="330">
        <v>5000</v>
      </c>
      <c r="G53" s="331">
        <f t="shared" si="10"/>
        <v>5000</v>
      </c>
      <c r="H53" s="328"/>
      <c r="I53" s="329"/>
      <c r="J53" s="330"/>
      <c r="K53" s="331">
        <f t="shared" si="6"/>
        <v>0</v>
      </c>
      <c r="L53" s="328"/>
      <c r="M53" s="329"/>
      <c r="N53" s="330"/>
      <c r="O53" s="331">
        <f t="shared" si="7"/>
        <v>0</v>
      </c>
      <c r="P53" s="328"/>
      <c r="Q53" s="329"/>
      <c r="R53" s="330"/>
      <c r="S53" s="331">
        <f t="shared" si="8"/>
        <v>0</v>
      </c>
      <c r="T53" s="328"/>
      <c r="U53" s="329"/>
      <c r="V53" s="330"/>
      <c r="W53" s="331">
        <f t="shared" si="9"/>
        <v>0</v>
      </c>
      <c r="X53" s="316">
        <f t="shared" si="0"/>
        <v>0</v>
      </c>
      <c r="Y53" s="317">
        <f t="shared" si="12"/>
        <v>400</v>
      </c>
      <c r="AA53" s="328"/>
      <c r="AB53" s="329"/>
      <c r="AC53" s="330"/>
      <c r="AD53" s="331">
        <f t="shared" si="11"/>
        <v>0</v>
      </c>
      <c r="AE53" s="317">
        <f t="shared" si="13"/>
        <v>400</v>
      </c>
      <c r="AG53" s="857"/>
    </row>
    <row r="54" spans="1:33" x14ac:dyDescent="0.25">
      <c r="A54" s="398">
        <v>8.8000000000000007</v>
      </c>
      <c r="B54" s="326"/>
      <c r="C54" s="340" t="s">
        <v>81</v>
      </c>
      <c r="D54" s="420">
        <v>1</v>
      </c>
      <c r="E54" s="329" t="s">
        <v>76</v>
      </c>
      <c r="F54" s="330">
        <v>5000</v>
      </c>
      <c r="G54" s="331">
        <f t="shared" si="10"/>
        <v>5000</v>
      </c>
      <c r="H54" s="328"/>
      <c r="I54" s="329"/>
      <c r="J54" s="330"/>
      <c r="K54" s="331">
        <f t="shared" si="6"/>
        <v>0</v>
      </c>
      <c r="L54" s="328"/>
      <c r="M54" s="329"/>
      <c r="N54" s="330"/>
      <c r="O54" s="331">
        <f t="shared" si="7"/>
        <v>0</v>
      </c>
      <c r="P54" s="328"/>
      <c r="Q54" s="329"/>
      <c r="R54" s="330"/>
      <c r="S54" s="331">
        <f t="shared" si="8"/>
        <v>0</v>
      </c>
      <c r="T54" s="328"/>
      <c r="U54" s="329"/>
      <c r="V54" s="330"/>
      <c r="W54" s="331">
        <f t="shared" si="9"/>
        <v>0</v>
      </c>
      <c r="X54" s="316">
        <f t="shared" si="0"/>
        <v>0</v>
      </c>
      <c r="Y54" s="317">
        <f t="shared" si="12"/>
        <v>5000</v>
      </c>
      <c r="AA54" s="328"/>
      <c r="AB54" s="329"/>
      <c r="AC54" s="330"/>
      <c r="AD54" s="331">
        <f t="shared" si="11"/>
        <v>0</v>
      </c>
      <c r="AE54" s="317">
        <f t="shared" si="13"/>
        <v>5000</v>
      </c>
      <c r="AG54" s="857"/>
    </row>
    <row r="55" spans="1:33" x14ac:dyDescent="0.25">
      <c r="A55" s="481" t="s">
        <v>97</v>
      </c>
      <c r="B55" s="326"/>
      <c r="C55" s="340" t="s">
        <v>82</v>
      </c>
      <c r="D55" s="420">
        <v>1</v>
      </c>
      <c r="E55" s="329" t="s">
        <v>76</v>
      </c>
      <c r="F55" s="330">
        <v>5000</v>
      </c>
      <c r="G55" s="331">
        <f t="shared" ref="G55" si="14">D55*F55</f>
        <v>5000</v>
      </c>
      <c r="H55" s="328"/>
      <c r="I55" s="329"/>
      <c r="J55" s="330"/>
      <c r="K55" s="349">
        <f t="shared" si="6"/>
        <v>0</v>
      </c>
      <c r="L55" s="328"/>
      <c r="M55" s="329"/>
      <c r="N55" s="330"/>
      <c r="O55" s="349">
        <f t="shared" si="7"/>
        <v>0</v>
      </c>
      <c r="P55" s="328"/>
      <c r="Q55" s="329"/>
      <c r="R55" s="330"/>
      <c r="S55" s="349">
        <f t="shared" si="8"/>
        <v>0</v>
      </c>
      <c r="T55" s="328"/>
      <c r="U55" s="329"/>
      <c r="V55" s="330"/>
      <c r="W55" s="349">
        <f t="shared" si="9"/>
        <v>0</v>
      </c>
      <c r="X55" s="316">
        <f t="shared" si="0"/>
        <v>0</v>
      </c>
      <c r="Y55" s="317">
        <f t="shared" si="12"/>
        <v>5000</v>
      </c>
      <c r="AA55" s="328"/>
      <c r="AB55" s="329"/>
      <c r="AC55" s="330"/>
      <c r="AD55" s="349">
        <f t="shared" si="11"/>
        <v>0</v>
      </c>
      <c r="AE55" s="317">
        <f t="shared" si="13"/>
        <v>5000</v>
      </c>
      <c r="AG55" s="857"/>
    </row>
    <row r="56" spans="1:33" x14ac:dyDescent="0.25">
      <c r="A56" s="481" t="s">
        <v>95</v>
      </c>
      <c r="B56" s="350"/>
      <c r="C56" s="340"/>
      <c r="D56" s="420"/>
      <c r="E56" s="329"/>
      <c r="F56" s="330"/>
      <c r="G56" s="331"/>
      <c r="H56" s="328"/>
      <c r="I56" s="329"/>
      <c r="J56" s="330"/>
      <c r="K56" s="331">
        <f t="shared" si="6"/>
        <v>0</v>
      </c>
      <c r="L56" s="328"/>
      <c r="M56" s="329"/>
      <c r="N56" s="330"/>
      <c r="O56" s="331">
        <f t="shared" si="7"/>
        <v>0</v>
      </c>
      <c r="P56" s="328"/>
      <c r="Q56" s="329"/>
      <c r="R56" s="330"/>
      <c r="S56" s="331">
        <f t="shared" si="8"/>
        <v>0</v>
      </c>
      <c r="T56" s="328"/>
      <c r="U56" s="329"/>
      <c r="V56" s="330"/>
      <c r="W56" s="331">
        <f t="shared" si="9"/>
        <v>0</v>
      </c>
      <c r="X56" s="316">
        <f t="shared" si="0"/>
        <v>0</v>
      </c>
      <c r="Y56" s="317">
        <f t="shared" si="12"/>
        <v>5000</v>
      </c>
      <c r="AA56" s="328"/>
      <c r="AB56" s="329"/>
      <c r="AC56" s="330"/>
      <c r="AD56" s="331">
        <f t="shared" si="11"/>
        <v>0</v>
      </c>
      <c r="AE56" s="317">
        <f t="shared" si="13"/>
        <v>5000</v>
      </c>
      <c r="AG56" s="857"/>
    </row>
    <row r="57" spans="1:33" x14ac:dyDescent="0.25">
      <c r="A57" s="481" t="s">
        <v>96</v>
      </c>
      <c r="B57" s="351"/>
      <c r="C57" s="340"/>
      <c r="D57" s="420"/>
      <c r="E57" s="329"/>
      <c r="F57" s="330"/>
      <c r="G57" s="331"/>
      <c r="H57" s="328"/>
      <c r="I57" s="329"/>
      <c r="J57" s="330"/>
      <c r="K57" s="331">
        <f t="shared" si="6"/>
        <v>0</v>
      </c>
      <c r="L57" s="328"/>
      <c r="M57" s="329"/>
      <c r="N57" s="330"/>
      <c r="O57" s="331">
        <f t="shared" si="7"/>
        <v>0</v>
      </c>
      <c r="P57" s="328"/>
      <c r="Q57" s="329"/>
      <c r="R57" s="330"/>
      <c r="S57" s="331">
        <f t="shared" si="8"/>
        <v>0</v>
      </c>
      <c r="T57" s="328"/>
      <c r="U57" s="329"/>
      <c r="V57" s="330"/>
      <c r="W57" s="331">
        <f t="shared" si="9"/>
        <v>0</v>
      </c>
      <c r="X57" s="316">
        <f t="shared" si="0"/>
        <v>0</v>
      </c>
      <c r="Y57" s="317">
        <f t="shared" si="12"/>
        <v>0</v>
      </c>
      <c r="AA57" s="328"/>
      <c r="AB57" s="329"/>
      <c r="AC57" s="330"/>
      <c r="AD57" s="331">
        <f>AA57*AC57</f>
        <v>0</v>
      </c>
      <c r="AE57" s="317">
        <f t="shared" si="13"/>
        <v>0</v>
      </c>
      <c r="AG57" s="857"/>
    </row>
    <row r="58" spans="1:33" ht="15.75" thickBot="1" x14ac:dyDescent="0.3">
      <c r="B58" s="352"/>
      <c r="C58" s="353" t="s">
        <v>25</v>
      </c>
      <c r="D58" s="354"/>
      <c r="E58" s="355"/>
      <c r="F58" s="356"/>
      <c r="G58" s="357">
        <f>SUM(G47:G57)</f>
        <v>20500</v>
      </c>
      <c r="H58" s="328"/>
      <c r="I58" s="329"/>
      <c r="J58" s="330"/>
      <c r="K58" s="331">
        <f t="shared" si="6"/>
        <v>0</v>
      </c>
      <c r="L58" s="328"/>
      <c r="M58" s="329"/>
      <c r="N58" s="330"/>
      <c r="O58" s="331">
        <f t="shared" si="7"/>
        <v>0</v>
      </c>
      <c r="P58" s="328"/>
      <c r="Q58" s="329"/>
      <c r="R58" s="330"/>
      <c r="S58" s="331">
        <f t="shared" si="8"/>
        <v>0</v>
      </c>
      <c r="T58" s="328"/>
      <c r="U58" s="329"/>
      <c r="V58" s="330"/>
      <c r="W58" s="331">
        <f t="shared" si="9"/>
        <v>0</v>
      </c>
      <c r="X58" s="316">
        <f t="shared" si="0"/>
        <v>0</v>
      </c>
      <c r="Y58" s="317">
        <f t="shared" si="12"/>
        <v>0</v>
      </c>
      <c r="AA58" s="328"/>
      <c r="AB58" s="329"/>
      <c r="AC58" s="330"/>
      <c r="AD58" s="331">
        <f>AA58*AC58</f>
        <v>0</v>
      </c>
      <c r="AE58" s="317">
        <f t="shared" si="13"/>
        <v>0</v>
      </c>
      <c r="AG58" s="857"/>
    </row>
    <row r="59" spans="1:33" ht="15.75" thickBot="1" x14ac:dyDescent="0.3">
      <c r="B59" s="360"/>
      <c r="C59" s="361"/>
      <c r="D59" s="362"/>
      <c r="E59" s="363"/>
      <c r="F59" s="362"/>
      <c r="G59" s="364"/>
      <c r="H59" s="354"/>
      <c r="I59" s="355"/>
      <c r="J59" s="356"/>
      <c r="K59" s="357">
        <f>SUM(K47:K58)</f>
        <v>0</v>
      </c>
      <c r="L59" s="354"/>
      <c r="M59" s="355"/>
      <c r="N59" s="356"/>
      <c r="O59" s="357">
        <f>SUM(O47:O58)</f>
        <v>0</v>
      </c>
      <c r="P59" s="354"/>
      <c r="Q59" s="355"/>
      <c r="R59" s="356"/>
      <c r="S59" s="357">
        <f>SUM(S47:S58)</f>
        <v>0</v>
      </c>
      <c r="T59" s="354"/>
      <c r="U59" s="355"/>
      <c r="V59" s="356"/>
      <c r="W59" s="357">
        <f>SUM(W47:W58)</f>
        <v>0</v>
      </c>
      <c r="X59" s="358">
        <f t="shared" si="0"/>
        <v>0</v>
      </c>
      <c r="Y59" s="359">
        <f t="shared" si="12"/>
        <v>20500</v>
      </c>
      <c r="AA59" s="354"/>
      <c r="AB59" s="355"/>
      <c r="AC59" s="356"/>
      <c r="AD59" s="357">
        <f>SUM(AD47:AD58)</f>
        <v>0</v>
      </c>
      <c r="AE59" s="359">
        <f t="shared" si="13"/>
        <v>20500</v>
      </c>
      <c r="AG59" s="858"/>
    </row>
    <row r="60" spans="1:33" ht="15.75" thickBot="1" x14ac:dyDescent="0.3">
      <c r="B60" s="886" t="s">
        <v>28</v>
      </c>
      <c r="C60" s="887"/>
      <c r="D60" s="365"/>
      <c r="E60" s="366"/>
      <c r="F60" s="367"/>
      <c r="G60" s="368">
        <f>G13+G17+G20+G26+G32+G39+G42+G58</f>
        <v>92000</v>
      </c>
    </row>
    <row r="61" spans="1:33" ht="15.75" thickBot="1" x14ac:dyDescent="0.3">
      <c r="B61" s="370"/>
      <c r="C61" s="361"/>
      <c r="D61" s="362"/>
      <c r="E61" s="363"/>
      <c r="F61" s="362"/>
      <c r="G61" s="371"/>
      <c r="K61" s="368">
        <f>K13+K17+K20+K26+K32+K39+K42+K59</f>
        <v>0</v>
      </c>
      <c r="O61" s="368">
        <f>O13+O17+O20+O26+O32+O39+O42+O59</f>
        <v>0</v>
      </c>
      <c r="S61" s="368">
        <f>S13+S17+S20+S26+S32+S39+S42+S59</f>
        <v>0</v>
      </c>
      <c r="W61" s="368">
        <f>W13+W17+W20+W26+W32+W39+W42+W59</f>
        <v>0</v>
      </c>
      <c r="X61" s="368">
        <f>X13+X17+X20+X26+X32+X39+X42+X59</f>
        <v>0</v>
      </c>
      <c r="Y61" s="368">
        <f>G60-X61</f>
        <v>92000</v>
      </c>
      <c r="AD61" s="369">
        <f>AD13+AD17+AD20+AD26+AD32+AD39+AD42+AD59</f>
        <v>0</v>
      </c>
      <c r="AE61" s="369">
        <f>G60-AD61</f>
        <v>92000</v>
      </c>
    </row>
    <row r="62" spans="1:33" ht="15.75" thickBot="1" x14ac:dyDescent="0.3">
      <c r="B62" s="886" t="s">
        <v>29</v>
      </c>
      <c r="C62" s="887"/>
      <c r="D62" s="372"/>
      <c r="E62" s="373">
        <v>7</v>
      </c>
      <c r="F62" s="374" t="s">
        <v>30</v>
      </c>
      <c r="G62" s="375">
        <f>G60*E62/100</f>
        <v>6440</v>
      </c>
      <c r="K62" s="371"/>
      <c r="O62" s="371"/>
      <c r="S62" s="371"/>
      <c r="W62" s="371"/>
      <c r="X62" s="371"/>
      <c r="Y62" s="371"/>
      <c r="AD62" s="371"/>
      <c r="AE62" s="371"/>
    </row>
    <row r="63" spans="1:33" ht="15.75" thickBot="1" x14ac:dyDescent="0.3">
      <c r="B63" s="377"/>
      <c r="C63" s="378"/>
      <c r="D63" s="379"/>
      <c r="E63" s="380"/>
      <c r="F63" s="381"/>
      <c r="G63" s="371"/>
      <c r="K63" s="375">
        <f>K61*E62/100</f>
        <v>0</v>
      </c>
      <c r="O63" s="375">
        <f>O61*E62/100</f>
        <v>0</v>
      </c>
      <c r="S63" s="375">
        <f>S61*E62/100</f>
        <v>0</v>
      </c>
      <c r="W63" s="375">
        <f>W61*E62/100</f>
        <v>0</v>
      </c>
      <c r="X63" s="375">
        <f>X61*E62/100</f>
        <v>0</v>
      </c>
      <c r="Y63" s="375">
        <f>G62-X63</f>
        <v>6440</v>
      </c>
      <c r="AD63" s="376">
        <f>AD61*E62</f>
        <v>0</v>
      </c>
      <c r="AE63" s="376">
        <f>G62-AD63</f>
        <v>6440</v>
      </c>
    </row>
    <row r="64" spans="1:33" ht="15.75" thickBot="1" x14ac:dyDescent="0.3">
      <c r="B64" s="886" t="s">
        <v>31</v>
      </c>
      <c r="C64" s="887"/>
      <c r="D64" s="365"/>
      <c r="E64" s="382"/>
      <c r="F64" s="383"/>
      <c r="G64" s="384">
        <f>G60+G62</f>
        <v>98440</v>
      </c>
      <c r="K64" s="371"/>
      <c r="O64" s="371"/>
      <c r="S64" s="371"/>
      <c r="W64" s="371"/>
      <c r="X64" s="371"/>
      <c r="Y64" s="371"/>
      <c r="AD64" s="371"/>
      <c r="AE64" s="371"/>
    </row>
    <row r="65" spans="2:31" ht="15.75" thickBot="1" x14ac:dyDescent="0.3">
      <c r="B65" s="386"/>
      <c r="C65" s="387"/>
      <c r="D65" s="388"/>
      <c r="E65" s="389"/>
      <c r="F65" s="390"/>
      <c r="G65" s="391"/>
      <c r="K65" s="384">
        <f>K61+K63</f>
        <v>0</v>
      </c>
      <c r="O65" s="384">
        <f>O61+O63</f>
        <v>0</v>
      </c>
      <c r="S65" s="384">
        <f>S61+S63</f>
        <v>0</v>
      </c>
      <c r="W65" s="384">
        <f>W61+W63</f>
        <v>0</v>
      </c>
      <c r="X65" s="384">
        <f>X61+X63</f>
        <v>0</v>
      </c>
      <c r="Y65" s="384">
        <f>G64-X65</f>
        <v>98440</v>
      </c>
      <c r="AD65" s="385">
        <f>AD61+AD63</f>
        <v>0</v>
      </c>
      <c r="AE65" s="385">
        <f>G64-AD65</f>
        <v>98440</v>
      </c>
    </row>
    <row r="66" spans="2:31" ht="45" x14ac:dyDescent="0.25">
      <c r="B66" s="392" t="s">
        <v>32</v>
      </c>
      <c r="C66" s="465" t="s">
        <v>47</v>
      </c>
      <c r="D66" s="466"/>
      <c r="E66" s="466"/>
      <c r="F66" s="466"/>
      <c r="G66" s="466"/>
    </row>
    <row r="67" spans="2:31" ht="36.75" customHeight="1" x14ac:dyDescent="0.25">
      <c r="B67" s="393"/>
      <c r="C67" s="394" t="s">
        <v>68</v>
      </c>
      <c r="D67" s="882"/>
      <c r="E67" s="882"/>
      <c r="F67" s="882"/>
      <c r="G67" s="428">
        <v>44438</v>
      </c>
      <c r="H67" s="466"/>
    </row>
    <row r="68" spans="2:31" ht="24" customHeight="1" x14ac:dyDescent="0.25">
      <c r="B68" s="393"/>
      <c r="C68" s="396" t="s">
        <v>33</v>
      </c>
      <c r="D68" s="883" t="s">
        <v>34</v>
      </c>
      <c r="E68" s="884"/>
      <c r="F68" s="884"/>
      <c r="G68" s="396" t="s">
        <v>35</v>
      </c>
      <c r="H68" s="395"/>
    </row>
    <row r="69" spans="2:31" ht="25.5" customHeight="1" x14ac:dyDescent="0.25">
      <c r="H69" s="395"/>
    </row>
  </sheetData>
  <mergeCells count="35">
    <mergeCell ref="D67:F67"/>
    <mergeCell ref="D68:F68"/>
    <mergeCell ref="AG40:AG42"/>
    <mergeCell ref="AG47:AG59"/>
    <mergeCell ref="B60:C60"/>
    <mergeCell ref="B62:C62"/>
    <mergeCell ref="B64:C64"/>
    <mergeCell ref="AG43:AG45"/>
    <mergeCell ref="AF11:AF17"/>
    <mergeCell ref="AG11:AG17"/>
    <mergeCell ref="AG18:AG20"/>
    <mergeCell ref="AG22:AG26"/>
    <mergeCell ref="AG28:AG32"/>
    <mergeCell ref="AG34:AG39"/>
    <mergeCell ref="Y8:Y10"/>
    <mergeCell ref="AA8:AD8"/>
    <mergeCell ref="AE8:AE10"/>
    <mergeCell ref="D9:G9"/>
    <mergeCell ref="H9:K9"/>
    <mergeCell ref="L9:O9"/>
    <mergeCell ref="P9:S9"/>
    <mergeCell ref="T9:W9"/>
    <mergeCell ref="AA9:AD9"/>
    <mergeCell ref="D8:G8"/>
    <mergeCell ref="H8:K8"/>
    <mergeCell ref="L8:O8"/>
    <mergeCell ref="P8:S8"/>
    <mergeCell ref="T8:W8"/>
    <mergeCell ref="X8:X10"/>
    <mergeCell ref="D6:G6"/>
    <mergeCell ref="C1:D1"/>
    <mergeCell ref="C2:G2"/>
    <mergeCell ref="C3:G3"/>
    <mergeCell ref="C4:G4"/>
    <mergeCell ref="D5:G5"/>
  </mergeCells>
  <pageMargins left="0.7" right="0.7" top="0.75" bottom="0.75" header="0.3" footer="0.3"/>
  <pageSetup scale="50" orientation="portrait" r:id="rId1"/>
  <rowBreaks count="1" manualBreakCount="1">
    <brk id="68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Log-Results Framework</vt:lpstr>
      <vt:lpstr>2. Example-See Guidelines</vt:lpstr>
      <vt:lpstr>3. Detailed Budget Form</vt:lpstr>
      <vt:lpstr>4. Funds from Other Donors</vt:lpstr>
      <vt:lpstr>5. Exmple</vt:lpstr>
      <vt:lpstr>'1. Log-Results Framework'!Print_Area</vt:lpstr>
      <vt:lpstr>'2. Example-See Guidelines'!Print_Area</vt:lpstr>
      <vt:lpstr>'5. Exmple'!Print_Area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2022-11-23T02:56:34Z</dcterms:modified>
</cp:coreProperties>
</file>