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lingendael.sharepoint.com/sites/SharepointSite-KPSRL/Gedeelde documenten/KMF/Documents/2023/Drafts/"/>
    </mc:Choice>
  </mc:AlternateContent>
  <xr:revisionPtr revIDLastSave="77" documentId="8_{73D81F5C-0F9E-4768-A131-7C14A7984D70}" xr6:coauthVersionLast="47" xr6:coauthVersionMax="47" xr10:uidLastSave="{D11C20EA-C805-4401-830B-195AAF2DC605}"/>
  <bookViews>
    <workbookView xWindow="-108" yWindow="-108" windowWidth="23256" windowHeight="12576" xr2:uid="{00000000-000D-0000-FFFF-FFFF00000000}"/>
  </bookViews>
  <sheets>
    <sheet name="Budget Proposal Guidelines" sheetId="8" r:id="rId1"/>
    <sheet name="Budget Proposal" sheetId="1" r:id="rId2"/>
    <sheet name="Budget Narrative" sheetId="6" r:id="rId3"/>
    <sheet name="Budget Reporting" sheetId="7" state="hidden" r:id="rId4"/>
    <sheet name="Lists" sheetId="4" state="hidden" r:id="rId5"/>
  </sheets>
  <definedNames>
    <definedName name="_xlnm.Print_Area" localSheetId="2">'Budget Narrative'!$A$1:$D$9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1" l="1"/>
  <c r="H8" i="1"/>
  <c r="H16" i="1"/>
  <c r="H15" i="1"/>
  <c r="H13" i="1"/>
  <c r="H10" i="1"/>
  <c r="E22" i="1"/>
  <c r="E9" i="1"/>
  <c r="D12" i="7"/>
  <c r="B12" i="7"/>
  <c r="E12" i="7" s="1"/>
  <c r="C61" i="7"/>
  <c r="C62" i="7"/>
  <c r="C63" i="7"/>
  <c r="C64" i="7"/>
  <c r="C65" i="7"/>
  <c r="C66" i="7"/>
  <c r="C67" i="7"/>
  <c r="C68" i="7"/>
  <c r="C69" i="7"/>
  <c r="C60" i="7"/>
  <c r="C48" i="7"/>
  <c r="C49" i="7"/>
  <c r="C50" i="7"/>
  <c r="C51" i="7"/>
  <c r="C52" i="7"/>
  <c r="C53" i="7"/>
  <c r="C54" i="7"/>
  <c r="C55" i="7"/>
  <c r="C56" i="7"/>
  <c r="C47" i="7"/>
  <c r="C35" i="7"/>
  <c r="C36" i="7"/>
  <c r="C37" i="7"/>
  <c r="C38" i="7"/>
  <c r="C39" i="7"/>
  <c r="C40" i="7"/>
  <c r="C41" i="7"/>
  <c r="C42" i="7"/>
  <c r="C43" i="7"/>
  <c r="C34" i="7"/>
  <c r="C22" i="7"/>
  <c r="C23" i="7"/>
  <c r="C24" i="7"/>
  <c r="C25" i="7"/>
  <c r="C26" i="7"/>
  <c r="C27" i="7"/>
  <c r="C28" i="7"/>
  <c r="C29" i="7"/>
  <c r="C30" i="7"/>
  <c r="C21" i="7"/>
  <c r="C9" i="7"/>
  <c r="C10" i="7"/>
  <c r="C11" i="7"/>
  <c r="C12" i="7"/>
  <c r="C13" i="7"/>
  <c r="C14" i="7"/>
  <c r="C15" i="7"/>
  <c r="C16" i="7"/>
  <c r="C17" i="7"/>
  <c r="C8" i="7"/>
  <c r="B9" i="7"/>
  <c r="E9" i="7" s="1"/>
  <c r="B10" i="7"/>
  <c r="E10" i="7" s="1"/>
  <c r="B11" i="7"/>
  <c r="E11" i="7" s="1"/>
  <c r="B13" i="7"/>
  <c r="E13" i="7" s="1"/>
  <c r="B14" i="7"/>
  <c r="E14" i="7" s="1"/>
  <c r="B15" i="7"/>
  <c r="E15" i="7" s="1"/>
  <c r="B16" i="7"/>
  <c r="E16" i="7" s="1"/>
  <c r="B17" i="7"/>
  <c r="E17" i="7" s="1"/>
  <c r="B8" i="7"/>
  <c r="E8" i="7" s="1"/>
  <c r="B22" i="7"/>
  <c r="E22" i="7" s="1"/>
  <c r="B23" i="7"/>
  <c r="B24" i="7"/>
  <c r="E24" i="7" s="1"/>
  <c r="B25" i="7"/>
  <c r="E25" i="7" s="1"/>
  <c r="B26" i="7"/>
  <c r="E26" i="7" s="1"/>
  <c r="B27" i="7"/>
  <c r="E27" i="7" s="1"/>
  <c r="B28" i="7"/>
  <c r="E28" i="7" s="1"/>
  <c r="B29" i="7"/>
  <c r="E29" i="7" s="1"/>
  <c r="B30" i="7"/>
  <c r="E30" i="7" s="1"/>
  <c r="B21" i="7"/>
  <c r="B35" i="7"/>
  <c r="E35" i="7" s="1"/>
  <c r="B36" i="7"/>
  <c r="E36" i="7" s="1"/>
  <c r="B37" i="7"/>
  <c r="E37" i="7" s="1"/>
  <c r="B38" i="7"/>
  <c r="B39" i="7"/>
  <c r="E39" i="7" s="1"/>
  <c r="B40" i="7"/>
  <c r="E40" i="7" s="1"/>
  <c r="B41" i="7"/>
  <c r="E41" i="7" s="1"/>
  <c r="B42" i="7"/>
  <c r="E42" i="7" s="1"/>
  <c r="B43" i="7"/>
  <c r="E43" i="7" s="1"/>
  <c r="B34" i="7"/>
  <c r="E34" i="7" s="1"/>
  <c r="B61" i="7"/>
  <c r="E61" i="7" s="1"/>
  <c r="B62" i="7"/>
  <c r="E62" i="7" s="1"/>
  <c r="B63" i="7"/>
  <c r="E63" i="7" s="1"/>
  <c r="B64" i="7"/>
  <c r="E64" i="7" s="1"/>
  <c r="B65" i="7"/>
  <c r="E65" i="7" s="1"/>
  <c r="B66" i="7"/>
  <c r="E66" i="7" s="1"/>
  <c r="B67" i="7"/>
  <c r="E67" i="7" s="1"/>
  <c r="B68" i="7"/>
  <c r="E68" i="7" s="1"/>
  <c r="B69" i="7"/>
  <c r="E69" i="7" s="1"/>
  <c r="B60" i="7"/>
  <c r="E60" i="7" s="1"/>
  <c r="B48" i="7"/>
  <c r="E48" i="7" s="1"/>
  <c r="B49" i="7"/>
  <c r="E49" i="7" s="1"/>
  <c r="B50" i="7"/>
  <c r="E50" i="7" s="1"/>
  <c r="B51" i="7"/>
  <c r="E51" i="7" s="1"/>
  <c r="B52" i="7"/>
  <c r="E52" i="7" s="1"/>
  <c r="B53" i="7"/>
  <c r="E53" i="7" s="1"/>
  <c r="B54" i="7"/>
  <c r="E54" i="7" s="1"/>
  <c r="B55" i="7"/>
  <c r="E55" i="7" s="1"/>
  <c r="B56" i="7"/>
  <c r="E56" i="7" s="1"/>
  <c r="B47" i="7"/>
  <c r="E47" i="7" s="1"/>
  <c r="D61" i="7"/>
  <c r="D62" i="7"/>
  <c r="D63" i="7"/>
  <c r="D64" i="7"/>
  <c r="D65" i="7"/>
  <c r="D66" i="7"/>
  <c r="D67" i="7"/>
  <c r="D68" i="7"/>
  <c r="D69" i="7"/>
  <c r="D60" i="7"/>
  <c r="D48" i="7"/>
  <c r="D49" i="7"/>
  <c r="D50" i="7"/>
  <c r="D51" i="7"/>
  <c r="D52" i="7"/>
  <c r="D53" i="7"/>
  <c r="D54" i="7"/>
  <c r="D55" i="7"/>
  <c r="D56" i="7"/>
  <c r="D47" i="7"/>
  <c r="D35" i="7"/>
  <c r="D36" i="7"/>
  <c r="D37" i="7"/>
  <c r="D38" i="7"/>
  <c r="D39" i="7"/>
  <c r="D40" i="7"/>
  <c r="D41" i="7"/>
  <c r="D42" i="7"/>
  <c r="D43" i="7"/>
  <c r="D34" i="7"/>
  <c r="D22" i="7"/>
  <c r="D23" i="7"/>
  <c r="D24" i="7"/>
  <c r="D25" i="7"/>
  <c r="D26" i="7"/>
  <c r="D27" i="7"/>
  <c r="D28" i="7"/>
  <c r="D29" i="7"/>
  <c r="D30" i="7"/>
  <c r="D21" i="7"/>
  <c r="D9" i="7"/>
  <c r="D10" i="7"/>
  <c r="D11" i="7"/>
  <c r="D13" i="7"/>
  <c r="D14" i="7"/>
  <c r="D15" i="7"/>
  <c r="D16" i="7"/>
  <c r="D17" i="7"/>
  <c r="D8" i="7"/>
  <c r="A61" i="7"/>
  <c r="A62" i="7"/>
  <c r="A63" i="7"/>
  <c r="A64" i="7"/>
  <c r="A65" i="7"/>
  <c r="A66" i="7"/>
  <c r="A67" i="7"/>
  <c r="A68" i="7"/>
  <c r="A69" i="7"/>
  <c r="A60" i="7"/>
  <c r="A48" i="7"/>
  <c r="A49" i="7"/>
  <c r="A50" i="7"/>
  <c r="A51" i="7"/>
  <c r="A52" i="7"/>
  <c r="A53" i="7"/>
  <c r="A54" i="7"/>
  <c r="A55" i="7"/>
  <c r="A56" i="7"/>
  <c r="A47" i="7"/>
  <c r="A35" i="7"/>
  <c r="A36" i="7"/>
  <c r="A37" i="7"/>
  <c r="A38" i="7"/>
  <c r="A39" i="7"/>
  <c r="A40" i="7"/>
  <c r="A41" i="7"/>
  <c r="A42" i="7"/>
  <c r="A43" i="7"/>
  <c r="A34" i="7"/>
  <c r="A22" i="7"/>
  <c r="A23" i="7"/>
  <c r="A24" i="7"/>
  <c r="A25" i="7"/>
  <c r="A26" i="7"/>
  <c r="A27" i="7"/>
  <c r="A28" i="7"/>
  <c r="A29" i="7"/>
  <c r="A30" i="7"/>
  <c r="A21" i="7"/>
  <c r="A9" i="7"/>
  <c r="A10" i="7"/>
  <c r="A11" i="7"/>
  <c r="A12" i="7"/>
  <c r="A13" i="7"/>
  <c r="A14" i="7"/>
  <c r="A15" i="7"/>
  <c r="A16" i="7"/>
  <c r="A17" i="7"/>
  <c r="A8" i="7"/>
  <c r="B2" i="7"/>
  <c r="B1" i="7"/>
  <c r="G70" i="7"/>
  <c r="G57" i="7"/>
  <c r="G44" i="7"/>
  <c r="G31" i="7"/>
  <c r="G18" i="7"/>
  <c r="E21" i="7" l="1"/>
  <c r="E31" i="7" s="1"/>
  <c r="H31" i="7" s="1"/>
  <c r="E38" i="7"/>
  <c r="H38" i="7" s="1"/>
  <c r="I13" i="7"/>
  <c r="H13" i="7"/>
  <c r="H52" i="7"/>
  <c r="I52" i="7"/>
  <c r="H24" i="7"/>
  <c r="I24" i="7"/>
  <c r="H51" i="7"/>
  <c r="I51" i="7"/>
  <c r="H66" i="7"/>
  <c r="I66" i="7"/>
  <c r="H42" i="7"/>
  <c r="I42" i="7"/>
  <c r="I11" i="7"/>
  <c r="H11" i="7"/>
  <c r="H35" i="7"/>
  <c r="I35" i="7"/>
  <c r="H50" i="7"/>
  <c r="I50" i="7"/>
  <c r="H65" i="7"/>
  <c r="I65" i="7"/>
  <c r="H41" i="7"/>
  <c r="I41" i="7"/>
  <c r="H30" i="7"/>
  <c r="I30" i="7"/>
  <c r="H22" i="7"/>
  <c r="I22" i="7"/>
  <c r="H10" i="7"/>
  <c r="I10" i="7"/>
  <c r="H55" i="7"/>
  <c r="I55" i="7"/>
  <c r="H43" i="7"/>
  <c r="I43" i="7"/>
  <c r="I47" i="7"/>
  <c r="H47" i="7"/>
  <c r="H49" i="7"/>
  <c r="I49" i="7"/>
  <c r="H64" i="7"/>
  <c r="I64" i="7"/>
  <c r="H40" i="7"/>
  <c r="I40" i="7"/>
  <c r="H29" i="7"/>
  <c r="I29" i="7"/>
  <c r="I8" i="7"/>
  <c r="H8" i="7"/>
  <c r="I9" i="7"/>
  <c r="H9" i="7"/>
  <c r="H67" i="7"/>
  <c r="I67" i="7"/>
  <c r="H56" i="7"/>
  <c r="I56" i="7"/>
  <c r="H48" i="7"/>
  <c r="I48" i="7"/>
  <c r="H63" i="7"/>
  <c r="I63" i="7"/>
  <c r="H39" i="7"/>
  <c r="I39" i="7"/>
  <c r="H28" i="7"/>
  <c r="I28" i="7"/>
  <c r="I17" i="7"/>
  <c r="H17" i="7"/>
  <c r="I16" i="7"/>
  <c r="H16" i="7"/>
  <c r="H62" i="7"/>
  <c r="I62" i="7"/>
  <c r="H27" i="7"/>
  <c r="I27" i="7"/>
  <c r="H54" i="7"/>
  <c r="I54" i="7"/>
  <c r="H69" i="7"/>
  <c r="I69" i="7"/>
  <c r="H61" i="7"/>
  <c r="I61" i="7"/>
  <c r="H37" i="7"/>
  <c r="I37" i="7"/>
  <c r="H26" i="7"/>
  <c r="I26" i="7"/>
  <c r="I15" i="7"/>
  <c r="H15" i="7"/>
  <c r="I12" i="7"/>
  <c r="H12" i="7"/>
  <c r="I60" i="7"/>
  <c r="H60" i="7"/>
  <c r="H53" i="7"/>
  <c r="I53" i="7"/>
  <c r="H68" i="7"/>
  <c r="I68" i="7"/>
  <c r="I34" i="7"/>
  <c r="H34" i="7"/>
  <c r="H36" i="7"/>
  <c r="I36" i="7"/>
  <c r="H25" i="7"/>
  <c r="I25" i="7"/>
  <c r="I14" i="7"/>
  <c r="H14" i="7"/>
  <c r="E23" i="7"/>
  <c r="H23" i="7" s="1"/>
  <c r="G71" i="7"/>
  <c r="E57" i="7"/>
  <c r="H57" i="7" s="1"/>
  <c r="E18" i="7"/>
  <c r="H21" i="7" l="1"/>
  <c r="I21" i="7"/>
  <c r="I38" i="7"/>
  <c r="I23" i="7"/>
  <c r="E44" i="7"/>
  <c r="H44" i="7" s="1"/>
  <c r="E70" i="7"/>
  <c r="H70" i="7" s="1"/>
  <c r="H18" i="7"/>
  <c r="H71" i="7" l="1"/>
  <c r="E71" i="7"/>
  <c r="B3" i="6" l="1"/>
  <c r="B1" i="6" l="1"/>
  <c r="E13" i="1" l="1"/>
  <c r="E14" i="1"/>
  <c r="E34" i="1"/>
  <c r="E35" i="1"/>
  <c r="E36" i="1"/>
  <c r="E37" i="1"/>
  <c r="E38" i="1"/>
  <c r="E39" i="1"/>
  <c r="E40" i="1"/>
  <c r="E41" i="1"/>
  <c r="E42" i="1"/>
  <c r="E43" i="1"/>
  <c r="E47" i="1"/>
  <c r="E48" i="1"/>
  <c r="E49" i="1"/>
  <c r="E50" i="1"/>
  <c r="E51" i="1"/>
  <c r="E52" i="1"/>
  <c r="E53" i="1"/>
  <c r="E54" i="1"/>
  <c r="E55" i="1"/>
  <c r="E56" i="1"/>
  <c r="E60" i="1"/>
  <c r="E61" i="1"/>
  <c r="E62" i="1"/>
  <c r="E63" i="1"/>
  <c r="E64" i="1"/>
  <c r="E65" i="1"/>
  <c r="E66" i="1"/>
  <c r="E67" i="1"/>
  <c r="E68" i="1"/>
  <c r="E69" i="1"/>
  <c r="H60" i="1"/>
  <c r="H61" i="1"/>
  <c r="H62" i="1"/>
  <c r="H63" i="1"/>
  <c r="H64" i="1"/>
  <c r="H65" i="1"/>
  <c r="H66" i="1"/>
  <c r="H67" i="1"/>
  <c r="H68" i="1"/>
  <c r="H69" i="1"/>
  <c r="H47" i="1"/>
  <c r="H48" i="1"/>
  <c r="H49" i="1"/>
  <c r="H50" i="1"/>
  <c r="H51" i="1"/>
  <c r="H52" i="1"/>
  <c r="H53" i="1"/>
  <c r="H54" i="1"/>
  <c r="H55" i="1"/>
  <c r="H56" i="1"/>
  <c r="H34" i="1"/>
  <c r="H35" i="1"/>
  <c r="H36" i="1"/>
  <c r="H37" i="1"/>
  <c r="H38" i="1"/>
  <c r="H39" i="1"/>
  <c r="H40" i="1"/>
  <c r="H41" i="1"/>
  <c r="H42" i="1"/>
  <c r="H43" i="1"/>
  <c r="H21" i="1"/>
  <c r="H22" i="1"/>
  <c r="H23" i="1"/>
  <c r="H24" i="1"/>
  <c r="H25" i="1"/>
  <c r="H26" i="1"/>
  <c r="H27" i="1"/>
  <c r="H28" i="1"/>
  <c r="H29" i="1"/>
  <c r="H30" i="1"/>
  <c r="H9" i="1"/>
  <c r="H11" i="1"/>
  <c r="H12" i="1"/>
  <c r="H14" i="1"/>
  <c r="H17" i="1"/>
  <c r="E15" i="1" l="1"/>
  <c r="E16" i="1"/>
  <c r="E27" i="1"/>
  <c r="E28" i="1"/>
  <c r="E29" i="1"/>
  <c r="E30" i="1" l="1"/>
  <c r="E26" i="1"/>
  <c r="E25" i="1"/>
  <c r="E24" i="1"/>
  <c r="E21" i="1"/>
  <c r="E10" i="1"/>
  <c r="E11" i="1"/>
  <c r="E12" i="1"/>
  <c r="E17" i="1"/>
  <c r="E8" i="1"/>
  <c r="E31" i="1" l="1"/>
  <c r="E18" i="1"/>
  <c r="H57" i="1"/>
  <c r="H70" i="1"/>
  <c r="E57" i="1"/>
  <c r="H44" i="1"/>
  <c r="E44" i="1"/>
  <c r="E70" i="1"/>
  <c r="H31" i="1"/>
  <c r="H18" i="1"/>
  <c r="H71" i="1" l="1"/>
  <c r="E71" i="1"/>
  <c r="G76" i="1" s="1"/>
  <c r="E77" i="1" l="1"/>
  <c r="G77" i="1" s="1"/>
  <c r="E75" i="1"/>
  <c r="G75" i="1" s="1"/>
  <c r="E76" i="1"/>
  <c r="B2" i="6"/>
  <c r="G81" i="1" l="1"/>
</calcChain>
</file>

<file path=xl/sharedStrings.xml><?xml version="1.0" encoding="utf-8"?>
<sst xmlns="http://schemas.openxmlformats.org/spreadsheetml/2006/main" count="155" uniqueCount="105">
  <si>
    <t>Budget Proposal Guidelines</t>
  </si>
  <si>
    <t>Professional fees</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</si>
  <si>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</si>
  <si>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t>Project expenses</t>
  </si>
  <si>
    <t>The KMF will cover neither overheads nor any expenses not agreed in advance in the budget and signed contract. (NOTE: virements between budget lines may be permitted on a case by case basis with express permission.)
The KMF will not fund the costs for normal tools of trade (e.g. laptops, phones, office space). These would be considered part of overhead and are ineligible. The KMF funds only direct costs of a project.
The KMF can unfortunately not fund per diems. Direct costs for travel and accommodation may be included.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</si>
  <si>
    <t>Taxes</t>
  </si>
  <si>
    <t>Taxes are the responsibility of the grantee. The total amount of KMF Funding requestable (€20,000) is inclusive of any tax obligations held by the grantee, including withholding tax, VAT, etc.</t>
  </si>
  <si>
    <t>Currency</t>
  </si>
  <si>
    <t>Please submit your Budget Proposal in Euros (€). Exchange rate differences are borne by the grantee.</t>
  </si>
  <si>
    <t>Funding disbursement</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</si>
  <si>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</si>
  <si>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Applicant contribution
(Co-funding)</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</si>
  <si>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</si>
  <si>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Submission</t>
  </si>
  <si>
    <r>
      <t xml:space="preserve">Submit your Budget Proposal as a single Excel workbook (one complete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</si>
  <si>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</si>
  <si>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€20,000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</si>
  <si>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PROJECT TITLE:</t>
  </si>
  <si>
    <t>Please fill in</t>
  </si>
  <si>
    <t>LEAD ORGANIZATION:</t>
  </si>
  <si>
    <t>DATE PREPARED:</t>
  </si>
  <si>
    <t>Press Ctrl+; (semi-colon)</t>
  </si>
  <si>
    <r>
      <t>KMF funding</t>
    </r>
    <r>
      <rPr>
        <b/>
        <i/>
        <sz val="9"/>
        <color theme="1"/>
        <rFont val="Trebuchet MS"/>
        <family val="2"/>
      </rPr>
      <t xml:space="preserve">
(not to exceed €20,000)</t>
    </r>
  </si>
  <si>
    <t>DESCRIPTION</t>
  </si>
  <si>
    <t>Unit rate (€)</t>
  </si>
  <si>
    <t>Rate type</t>
  </si>
  <si>
    <t>Frequency/units</t>
  </si>
  <si>
    <t xml:space="preserve">KMF funding </t>
  </si>
  <si>
    <t>Co-funding</t>
  </si>
  <si>
    <t>Budget notes</t>
  </si>
  <si>
    <t>PROFESSIONAL FEES</t>
  </si>
  <si>
    <t>Researcher - Jane Doe</t>
  </si>
  <si>
    <t>Day(s)</t>
  </si>
  <si>
    <t>Facilitator</t>
  </si>
  <si>
    <t>Hour(s)</t>
  </si>
  <si>
    <t>External facilitator for 2 FGDs of 2 hours each</t>
  </si>
  <si>
    <t>Speaker</t>
  </si>
  <si>
    <t>Fixed fee</t>
  </si>
  <si>
    <t>Speaker fees</t>
  </si>
  <si>
    <t>Translator/interpreter</t>
  </si>
  <si>
    <t>Copy-editor/designer</t>
  </si>
  <si>
    <t>Etc. Please edit and complete as required</t>
  </si>
  <si>
    <t>Subtotal</t>
  </si>
  <si>
    <t>TRAVEL &amp; ACCOMMODATION</t>
  </si>
  <si>
    <t>International flights</t>
  </si>
  <si>
    <t xml:space="preserve">Accomodation </t>
  </si>
  <si>
    <t>Nights</t>
  </si>
  <si>
    <t>Hotel fees for 2 researchers for 5 days each</t>
  </si>
  <si>
    <t>Trains/local transport</t>
  </si>
  <si>
    <t>Visas/vaccinations</t>
  </si>
  <si>
    <t>EVENTS, WORKSHOPS &amp; SEMINARS</t>
  </si>
  <si>
    <t>Venue rental</t>
  </si>
  <si>
    <t>Venue rental for 2 FGDs</t>
  </si>
  <si>
    <t>Equipment rental</t>
  </si>
  <si>
    <t>Catering</t>
  </si>
  <si>
    <t>ADMINISTRATION &amp; COMMUNICATION</t>
  </si>
  <si>
    <t>Printing</t>
  </si>
  <si>
    <t>Infographic design</t>
  </si>
  <si>
    <t>SIM Card/Skype credit</t>
  </si>
  <si>
    <r>
      <t xml:space="preserve">MISCELLANEOUS </t>
    </r>
    <r>
      <rPr>
        <b/>
        <i/>
        <sz val="9"/>
        <color theme="1"/>
        <rFont val="Trebuchet MS"/>
        <family val="2"/>
      </rPr>
      <t>(not to exceed 5% of total KMF funding)</t>
    </r>
  </si>
  <si>
    <t>MISCELLANEOUS</t>
  </si>
  <si>
    <t>Focus group discussions refreshments</t>
  </si>
  <si>
    <t>Sodas for 2 FGDs with 10 participants each</t>
  </si>
  <si>
    <t>(≤ 5% of KMF)</t>
  </si>
  <si>
    <t>TOTAL</t>
  </si>
  <si>
    <r>
      <t xml:space="preserve">KMF funding
</t>
    </r>
    <r>
      <rPr>
        <b/>
        <sz val="8"/>
        <color theme="1"/>
        <rFont val="Trebuchet MS"/>
        <family val="2"/>
      </rPr>
      <t>(</t>
    </r>
    <r>
      <rPr>
        <b/>
        <sz val="8"/>
        <color theme="1"/>
        <rFont val="Calibri"/>
        <family val="2"/>
      </rPr>
      <t>≤</t>
    </r>
    <r>
      <rPr>
        <b/>
        <sz val="8"/>
        <color theme="1"/>
        <rFont val="Trebuchet MS"/>
        <family val="2"/>
      </rPr>
      <t xml:space="preserve"> €20,000)</t>
    </r>
  </si>
  <si>
    <r>
      <t xml:space="preserve">Co-funding
</t>
    </r>
    <r>
      <rPr>
        <b/>
        <sz val="8"/>
        <color theme="1"/>
        <rFont val="Trebuchet MS"/>
        <family val="2"/>
      </rPr>
      <t>(</t>
    </r>
    <r>
      <rPr>
        <b/>
        <sz val="8"/>
        <color theme="1"/>
        <rFont val="Calibri"/>
        <family val="2"/>
      </rPr>
      <t>≥</t>
    </r>
    <r>
      <rPr>
        <b/>
        <sz val="8"/>
        <color theme="1"/>
        <rFont val="Trebuchet MS"/>
        <family val="2"/>
      </rPr>
      <t xml:space="preserve"> 20% of KMF)</t>
    </r>
  </si>
  <si>
    <t>ELIGIBILITY SELF-CHECKLIST</t>
  </si>
  <si>
    <t>Is the applicant contribution 20% of KMF funding or more?</t>
  </si>
  <si>
    <t>Applicant contribution as percentage of KMF funding:</t>
  </si>
  <si>
    <t>Total requested:</t>
  </si>
  <si>
    <t>Do miscellaneous costs form less than 5% of total KMF funding requested?</t>
  </si>
  <si>
    <t xml:space="preserve"> Miscellaneous cost burden:</t>
  </si>
  <si>
    <t>Are all costs are directly attributable to the project only (no overhead costs applied)?</t>
  </si>
  <si>
    <t>Please select&gt;&gt;</t>
  </si>
  <si>
    <t>OVERHEADS APPLIED</t>
  </si>
  <si>
    <t>Are all project staff costs accounted for and justified in either the budget notes or budget narrative?</t>
  </si>
  <si>
    <t>STAFF COSTS NOT JUSTIFIED</t>
  </si>
  <si>
    <t>Are all costs clearly itemized, attributable to activities, the budget narrative completed and have budget notes been provided where required?</t>
  </si>
  <si>
    <t>COSTS NOT ATTRIBUTED</t>
  </si>
  <si>
    <t>OUTCOME</t>
  </si>
  <si>
    <t>Budget narrative</t>
  </si>
  <si>
    <r>
      <t xml:space="preserve">Briefly explain the rationale of your </t>
    </r>
    <r>
      <rPr>
        <i/>
        <sz val="9"/>
        <color theme="1"/>
        <rFont val="Trebuchet MS"/>
        <family val="2"/>
      </rPr>
      <t>Budget Proposal</t>
    </r>
    <r>
      <rPr>
        <sz val="9"/>
        <color theme="1"/>
        <rFont val="Trebuchet MS"/>
        <family val="2"/>
      </rPr>
      <t xml:space="preserve">. This should be the bridge between your </t>
    </r>
    <r>
      <rPr>
        <i/>
        <sz val="9"/>
        <color theme="1"/>
        <rFont val="Trebuchet MS"/>
        <family val="2"/>
      </rPr>
      <t>Project Proposal</t>
    </r>
    <r>
      <rPr>
        <sz val="9"/>
        <color theme="1"/>
        <rFont val="Trebuchet MS"/>
        <family val="2"/>
      </rPr>
      <t xml:space="preserve"> and your </t>
    </r>
    <r>
      <rPr>
        <i/>
        <sz val="9"/>
        <color theme="1"/>
        <rFont val="Trebuchet MS"/>
        <family val="2"/>
      </rPr>
      <t>Budget Proposal</t>
    </r>
    <r>
      <rPr>
        <sz val="9"/>
        <color theme="1"/>
        <rFont val="Trebuchet MS"/>
        <family val="2"/>
      </rPr>
      <t xml:space="preserve">, and could link to or summarize your </t>
    </r>
    <r>
      <rPr>
        <i/>
        <sz val="9"/>
        <color theme="1"/>
        <rFont val="Trebuchet MS"/>
        <family val="2"/>
      </rPr>
      <t>Budget notes</t>
    </r>
    <r>
      <rPr>
        <sz val="9"/>
        <color theme="1"/>
        <rFont val="Trebuchet MS"/>
        <family val="2"/>
      </rPr>
      <t xml:space="preserve">. It should justify the included costs and provide the reviewers with confidence that the project will be delivered on time and within budget. This field is </t>
    </r>
    <r>
      <rPr>
        <u/>
        <sz val="9"/>
        <color theme="1"/>
        <rFont val="Trebuchet MS"/>
        <family val="2"/>
      </rPr>
      <t>optional</t>
    </r>
    <r>
      <rPr>
        <sz val="9"/>
        <color theme="1"/>
        <rFont val="Trebuchet MS"/>
        <family val="2"/>
      </rPr>
      <t xml:space="preserve"> and provides you with extra space to justify your costs. (300 words maximum)</t>
    </r>
  </si>
  <si>
    <t xml:space="preserve">Please fill in your answer here…  </t>
  </si>
  <si>
    <t>Fee benchmarking</t>
  </si>
  <si>
    <r>
      <t xml:space="preserve">Please explain the basis on which you have determined the fees for your project staff. </t>
    </r>
    <r>
      <rPr>
        <i/>
        <u/>
        <sz val="9"/>
        <color theme="1"/>
        <rFont val="Trebuchet MS"/>
        <family val="2"/>
      </rPr>
      <t>This space is to support and justify  rates when you are charging staff time to the KMF Funding</t>
    </r>
    <r>
      <rPr>
        <i/>
        <sz val="9"/>
        <color theme="1"/>
        <rFont val="Trebuchet MS"/>
        <family val="2"/>
      </rPr>
      <t xml:space="preserve">. </t>
    </r>
    <r>
      <rPr>
        <sz val="9"/>
        <color theme="1"/>
        <rFont val="Trebuchet MS"/>
        <family val="2"/>
      </rPr>
      <t xml:space="preserve">This field is </t>
    </r>
    <r>
      <rPr>
        <u/>
        <sz val="9"/>
        <color theme="1"/>
        <rFont val="Trebuchet MS"/>
        <family val="2"/>
      </rPr>
      <t>optional</t>
    </r>
    <r>
      <rPr>
        <sz val="9"/>
        <color theme="1"/>
        <rFont val="Trebuchet MS"/>
        <family val="2"/>
      </rPr>
      <t xml:space="preserve"> and provides you with extra space to justify your costs.</t>
    </r>
    <r>
      <rPr>
        <i/>
        <sz val="9"/>
        <color theme="1"/>
        <rFont val="Trebuchet MS"/>
        <family val="2"/>
      </rPr>
      <t xml:space="preserve"> </t>
    </r>
    <r>
      <rPr>
        <sz val="9"/>
        <color theme="1"/>
        <rFont val="Trebuchet MS"/>
        <family val="2"/>
      </rPr>
      <t>(200 words maximum)</t>
    </r>
  </si>
  <si>
    <t>Please fill in your answer here…</t>
  </si>
  <si>
    <t>Select cell and press Ctrl+; (semi-colon)</t>
  </si>
  <si>
    <t>PROJECT NUMBER:</t>
  </si>
  <si>
    <t>↓ Please fill out ↓</t>
  </si>
  <si>
    <r>
      <t xml:space="preserve">Please report </t>
    </r>
    <r>
      <rPr>
        <i/>
        <u/>
        <sz val="9"/>
        <color rgb="FF92C1C5"/>
        <rFont val="Trebuchet MS"/>
        <family val="2"/>
      </rPr>
      <t>only</t>
    </r>
    <r>
      <rPr>
        <i/>
        <sz val="9"/>
        <color rgb="FF92C1C5"/>
        <rFont val="Trebuchet MS"/>
        <family val="2"/>
      </rPr>
      <t xml:space="preserve"> on your KMF funding spending. You can report on your applicant contribution spending in your </t>
    </r>
    <r>
      <rPr>
        <b/>
        <i/>
        <sz val="9"/>
        <color rgb="FF92C1C5"/>
        <rFont val="Trebuchet MS"/>
        <family val="2"/>
      </rPr>
      <t>Letter of Confirmation</t>
    </r>
    <r>
      <rPr>
        <i/>
        <sz val="9"/>
        <color rgb="FF92C1C5"/>
        <rFont val="Trebuchet MS"/>
        <family val="2"/>
      </rPr>
      <t>.</t>
    </r>
  </si>
  <si>
    <t>KMF funding
Budgeted</t>
  </si>
  <si>
    <t>KMF funding
Actual spend</t>
  </si>
  <si>
    <t>Spend (€)</t>
  </si>
  <si>
    <t>±</t>
  </si>
  <si>
    <t>± (%)</t>
  </si>
  <si>
    <r>
      <t>If the variance (</t>
    </r>
    <r>
      <rPr>
        <b/>
        <sz val="9"/>
        <color theme="1"/>
        <rFont val="Calibri"/>
        <family val="2"/>
      </rPr>
      <t>±</t>
    </r>
    <r>
      <rPr>
        <b/>
        <sz val="9"/>
        <color theme="1"/>
        <rFont val="Trebuchet MS"/>
        <family val="2"/>
      </rPr>
      <t xml:space="preserve">) is larger than </t>
    </r>
    <r>
      <rPr>
        <b/>
        <sz val="9"/>
        <color rgb="FFC00000"/>
        <rFont val="Trebuchet MS"/>
        <family val="2"/>
      </rPr>
      <t xml:space="preserve">10% </t>
    </r>
    <r>
      <rPr>
        <b/>
        <sz val="9"/>
        <color theme="1"/>
        <rFont val="Trebuchet MS"/>
        <family val="2"/>
      </rPr>
      <t>on any budget line, please offer an explaination below</t>
    </r>
  </si>
  <si>
    <r>
      <t>KMF funding</t>
    </r>
    <r>
      <rPr>
        <b/>
        <sz val="8"/>
        <color theme="1"/>
        <rFont val="Trebuchet MS"/>
        <family val="2"/>
      </rPr>
      <t/>
    </r>
  </si>
  <si>
    <t>NO</t>
  </si>
  <si>
    <t>YES</t>
  </si>
  <si>
    <t>NO OVERHEADS APPLIED</t>
  </si>
  <si>
    <t>STAFF COSTS JUSTIFIED</t>
  </si>
  <si>
    <t>ALL COSTS ATTRIBUTED</t>
  </si>
  <si>
    <t>Is the total KMF funding requested less than €20.000?</t>
  </si>
  <si>
    <t>Applicant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</si>
</sst>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36" x14ac:knownFonts="1">
    <font>
      <sz val="11"/>
      <color theme="1"/>
      <name val="Calibri"/>
      <family val="2"/>
      <scheme val="minor"/>
    </font>
    <font>
      <sz val="11"/>
      <color rgb="FF000000"/>
      <name val="Calibri"/>
      <family val="2"/>
      <scheme val="minor"/>
    </font>
    <font>
      <b/>
      <sz val="11"/>
      <color rgb="FF000000"/>
      <name val="Calibri"/>
      <family val="2"/>
      <scheme val="minor"/>
    </font>
    <font>
      <sz val="11"/>
      <color theme="1"/>
      <name val="Trebuchet MS"/>
      <family val="2"/>
    </font>
    <font>
      <b/>
      <sz val="10"/>
      <name val="Trebuchet MS"/>
      <family val="2"/>
    </font>
    <font>
      <b/>
      <sz val="11"/>
      <name val="Trebuchet MS"/>
      <family val="2"/>
    </font>
    <font>
      <sz val="10"/>
      <color theme="1"/>
      <name val="Trebuchet MS"/>
      <family val="2"/>
    </font>
    <font>
      <i/>
      <sz val="10"/>
      <color theme="1"/>
      <name val="Trebuchet MS"/>
      <family val="2"/>
    </font>
    <font>
      <sz val="8"/>
      <color theme="1"/>
      <name val="Trebuchet MS"/>
      <family val="2"/>
    </font>
    <font>
      <b/>
      <sz val="9"/>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i/>
      <sz val="10"/>
      <name val="Trebuchet MS"/>
      <family val="2"/>
    </font>
    <font>
      <b/>
      <sz val="14"/>
      <name val="Trebuchet MS"/>
      <family val="2"/>
    </font>
    <font>
      <i/>
      <sz val="11"/>
      <color theme="1"/>
      <name val="Trebuchet MS"/>
      <family val="2"/>
    </font>
    <font>
      <i/>
      <u/>
      <sz val="9"/>
      <color theme="1"/>
      <name val="Trebuchet MS"/>
      <family val="2"/>
    </font>
    <font>
      <b/>
      <sz val="8"/>
      <color theme="1"/>
      <name val="Trebuchet MS"/>
      <family val="2"/>
    </font>
    <font>
      <b/>
      <sz val="8"/>
      <color theme="1"/>
      <name val="Calibri"/>
      <family val="2"/>
    </font>
    <font>
      <b/>
      <i/>
      <sz val="9"/>
      <color theme="1"/>
      <name val="Trebuchet MS"/>
      <family val="2"/>
    </font>
    <font>
      <sz val="9"/>
      <color rgb="FF006E73"/>
      <name val="Trebuchet MS"/>
      <family val="2"/>
    </font>
    <font>
      <i/>
      <sz val="9"/>
      <color rgb="FF006E73"/>
      <name val="Trebuchet MS"/>
      <family val="2"/>
    </font>
    <font>
      <sz val="11"/>
      <color rgb="FF006E73"/>
      <name val="Trebuchet MS"/>
      <family val="2"/>
    </font>
    <font>
      <i/>
      <sz val="10"/>
      <color rgb="FF006E73"/>
      <name val="Trebuchet MS"/>
      <family val="2"/>
    </font>
    <font>
      <b/>
      <sz val="9"/>
      <color rgb="FF006E73"/>
      <name val="Trebuchet MS"/>
      <family val="2"/>
    </font>
    <font>
      <i/>
      <sz val="9"/>
      <color rgb="FF92C1C5"/>
      <name val="Trebuchet MS"/>
      <family val="2"/>
    </font>
    <font>
      <i/>
      <u/>
      <sz val="9"/>
      <color rgb="FF92C1C5"/>
      <name val="Trebuchet MS"/>
      <family val="2"/>
    </font>
    <font>
      <b/>
      <i/>
      <sz val="9"/>
      <color rgb="FF92C1C5"/>
      <name val="Trebuchet MS"/>
      <family val="2"/>
    </font>
    <font>
      <b/>
      <sz val="9"/>
      <color theme="1"/>
      <name val="Calibri"/>
      <family val="2"/>
    </font>
    <font>
      <b/>
      <sz val="9"/>
      <color rgb="FFC00000"/>
      <name val="Trebuchet MS"/>
      <family val="2"/>
    </font>
    <font>
      <i/>
      <sz val="9"/>
      <name val="Trebuchet MS"/>
      <family val="2"/>
    </font>
    <font>
      <sz val="9"/>
      <name val="Trebuchet MS"/>
      <family val="2"/>
    </font>
    <font>
      <sz val="11"/>
      <name val="Trebuchet MS"/>
      <family val="2"/>
    </font>
  </fonts>
  <fills count="18">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gColor theme="0" tint="-0.14996795556505021"/>
        <bgColor indexed="65"/>
      </patternFill>
    </fill>
    <fill>
      <patternFill patternType="lightUp">
        <fgColor theme="0" tint="-0.24994659260841701"/>
        <bgColor theme="0" tint="-4.9989318521683403E-2"/>
      </patternFill>
    </fill>
    <fill>
      <patternFill patternType="lightUp">
        <fgColor theme="0" tint="-0.2499465926084170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indexed="65"/>
        <bgColor theme="0"/>
      </patternFill>
    </fill>
    <fill>
      <patternFill patternType="lightUp">
        <fgColor theme="0" tint="-0.14996795556505021"/>
        <bgColor auto="1"/>
      </patternFill>
    </fill>
    <fill>
      <patternFill patternType="solid">
        <fgColor theme="0" tint="-4.9989318521683403E-2"/>
        <bgColor indexed="64"/>
      </patternFill>
    </fill>
    <fill>
      <patternFill patternType="lightUp">
        <fgColor theme="0" tint="-0.14996795556505021"/>
        <bgColor theme="0" tint="-4.9989318521683403E-2"/>
      </patternFill>
    </fill>
    <fill>
      <patternFill patternType="solid">
        <fgColor auto="1"/>
        <bgColor theme="0"/>
      </patternFill>
    </fill>
    <fill>
      <patternFill patternType="solid">
        <fgColor theme="0" tint="-0.14999847407452621"/>
        <bgColor theme="0" tint="-0.24994659260841701"/>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84">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3" fillId="0" borderId="0" xfId="0" applyFont="1"/>
    <xf numFmtId="0" fontId="5" fillId="0" borderId="0" xfId="0" applyFont="1" applyAlignment="1">
      <alignment vertical="center" wrapText="1"/>
    </xf>
    <xf numFmtId="165"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vertical="center" wrapText="1"/>
    </xf>
    <xf numFmtId="0" fontId="10" fillId="0" borderId="0" xfId="0" applyFont="1"/>
    <xf numFmtId="165" fontId="10" fillId="0" borderId="0" xfId="0" applyNumberFormat="1" applyFont="1"/>
    <xf numFmtId="0" fontId="11" fillId="2" borderId="10" xfId="0" applyFont="1" applyFill="1" applyBorder="1" applyAlignment="1">
      <alignment horizontal="left" vertical="center"/>
    </xf>
    <xf numFmtId="0" fontId="10" fillId="2" borderId="11" xfId="0" applyFont="1" applyFill="1" applyBorder="1" applyAlignment="1">
      <alignment horizontal="right" vertical="center"/>
    </xf>
    <xf numFmtId="165" fontId="10" fillId="2" borderId="11" xfId="0" applyNumberFormat="1" applyFont="1" applyFill="1" applyBorder="1"/>
    <xf numFmtId="165" fontId="10" fillId="2" borderId="10" xfId="0" applyNumberFormat="1" applyFont="1" applyFill="1" applyBorder="1"/>
    <xf numFmtId="164" fontId="10" fillId="2" borderId="12" xfId="0" applyNumberFormat="1" applyFont="1" applyFill="1" applyBorder="1"/>
    <xf numFmtId="164" fontId="10" fillId="2" borderId="9"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5" fontId="10" fillId="4" borderId="12" xfId="0" applyNumberFormat="1" applyFont="1" applyFill="1" applyBorder="1"/>
    <xf numFmtId="164" fontId="10" fillId="2" borderId="4" xfId="0" applyNumberFormat="1" applyFont="1" applyFill="1" applyBorder="1" applyAlignment="1">
      <alignment horizontal="right" vertical="center"/>
    </xf>
    <xf numFmtId="0" fontId="11" fillId="3" borderId="4" xfId="0" applyFont="1" applyFill="1" applyBorder="1" applyAlignment="1">
      <alignment horizontal="right" vertical="center"/>
    </xf>
    <xf numFmtId="167" fontId="11" fillId="3" borderId="5" xfId="0" applyNumberFormat="1" applyFont="1" applyFill="1" applyBorder="1"/>
    <xf numFmtId="164" fontId="11" fillId="3" borderId="5"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67" fontId="11" fillId="3" borderId="6" xfId="0" applyNumberFormat="1" applyFont="1" applyFill="1" applyBorder="1" applyAlignment="1">
      <alignment horizontal="right" vertical="center"/>
    </xf>
    <xf numFmtId="0" fontId="11" fillId="3" borderId="5" xfId="0" applyFont="1" applyFill="1" applyBorder="1" applyAlignment="1">
      <alignment horizontal="center"/>
    </xf>
    <xf numFmtId="0" fontId="11" fillId="3" borderId="4" xfId="0" applyFont="1" applyFill="1" applyBorder="1" applyAlignment="1">
      <alignment horizontal="center"/>
    </xf>
    <xf numFmtId="0" fontId="11" fillId="4" borderId="7" xfId="0" applyFont="1" applyFill="1" applyBorder="1"/>
    <xf numFmtId="0" fontId="10" fillId="0" borderId="0" xfId="0" applyFont="1" applyAlignment="1">
      <alignment horizontal="center"/>
    </xf>
    <xf numFmtId="167" fontId="10" fillId="5" borderId="12" xfId="0" applyNumberFormat="1" applyFont="1" applyFill="1" applyBorder="1" applyAlignment="1">
      <alignment horizontal="right" vertical="center"/>
    </xf>
    <xf numFmtId="167" fontId="10" fillId="5" borderId="3" xfId="0" applyNumberFormat="1" applyFont="1" applyFill="1" applyBorder="1" applyAlignment="1">
      <alignment horizontal="right" vertical="center"/>
    </xf>
    <xf numFmtId="0" fontId="10" fillId="5" borderId="10" xfId="0" applyFont="1" applyFill="1" applyBorder="1" applyAlignment="1">
      <alignment vertical="center"/>
    </xf>
    <xf numFmtId="0" fontId="11"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7" fillId="0" borderId="0" xfId="0" applyFont="1" applyAlignment="1">
      <alignment vertical="center"/>
    </xf>
    <xf numFmtId="0" fontId="10" fillId="10" borderId="16" xfId="0" applyFont="1" applyFill="1" applyBorder="1" applyAlignment="1">
      <alignment horizontal="left" vertical="center" wrapText="1"/>
    </xf>
    <xf numFmtId="0" fontId="16" fillId="5" borderId="0" xfId="0" applyFont="1" applyFill="1" applyAlignment="1">
      <alignment vertical="center"/>
    </xf>
    <xf numFmtId="0" fontId="8" fillId="0" borderId="0" xfId="0" applyFont="1"/>
    <xf numFmtId="0" fontId="8" fillId="0" borderId="0" xfId="0" applyFont="1" applyAlignment="1">
      <alignment vertical="top"/>
    </xf>
    <xf numFmtId="0" fontId="18" fillId="0" borderId="0" xfId="0" applyFont="1" applyAlignment="1">
      <alignment vertical="center"/>
    </xf>
    <xf numFmtId="168" fontId="16" fillId="5" borderId="0" xfId="0" applyNumberFormat="1" applyFont="1" applyFill="1" applyAlignment="1">
      <alignment horizontal="left" vertical="center"/>
    </xf>
    <xf numFmtId="0" fontId="11" fillId="13" borderId="10" xfId="0" applyFont="1" applyFill="1" applyBorder="1" applyAlignment="1">
      <alignment horizontal="right" vertical="center"/>
    </xf>
    <xf numFmtId="167" fontId="11" fillId="13" borderId="11" xfId="0" applyNumberFormat="1" applyFont="1" applyFill="1" applyBorder="1"/>
    <xf numFmtId="164" fontId="11" fillId="13" borderId="11" xfId="0" applyNumberFormat="1" applyFont="1" applyFill="1" applyBorder="1" applyAlignment="1">
      <alignment horizontal="right" vertical="center"/>
    </xf>
    <xf numFmtId="166" fontId="11" fillId="13" borderId="10" xfId="0" applyNumberFormat="1" applyFont="1" applyFill="1" applyBorder="1" applyAlignment="1">
      <alignment horizontal="right" vertical="center"/>
    </xf>
    <xf numFmtId="167" fontId="11" fillId="13" borderId="12" xfId="0" applyNumberFormat="1" applyFont="1" applyFill="1" applyBorder="1" applyAlignment="1">
      <alignment horizontal="right" vertical="center"/>
    </xf>
    <xf numFmtId="0" fontId="11" fillId="13" borderId="5" xfId="0" applyFont="1" applyFill="1" applyBorder="1" applyAlignment="1">
      <alignment horizontal="center"/>
    </xf>
    <xf numFmtId="0" fontId="11" fillId="13" borderId="11" xfId="0" applyFont="1" applyFill="1" applyBorder="1" applyAlignment="1">
      <alignment horizontal="center"/>
    </xf>
    <xf numFmtId="0" fontId="11" fillId="4" borderId="9" xfId="0" applyFont="1" applyFill="1" applyBorder="1"/>
    <xf numFmtId="0" fontId="10" fillId="3" borderId="9" xfId="0" applyFont="1" applyFill="1" applyBorder="1"/>
    <xf numFmtId="0" fontId="10" fillId="13" borderId="9" xfId="0" applyFont="1" applyFill="1" applyBorder="1"/>
    <xf numFmtId="0" fontId="11" fillId="14" borderId="7" xfId="0" applyFont="1" applyFill="1" applyBorder="1"/>
    <xf numFmtId="0" fontId="11" fillId="14" borderId="12" xfId="0" applyFont="1" applyFill="1" applyBorder="1" applyAlignment="1">
      <alignment horizontal="center" vertical="center"/>
    </xf>
    <xf numFmtId="165" fontId="11" fillId="14" borderId="11" xfId="0" applyNumberFormat="1" applyFont="1" applyFill="1" applyBorder="1" applyAlignment="1">
      <alignment horizontal="center" vertical="center"/>
    </xf>
    <xf numFmtId="165" fontId="11" fillId="14" borderId="7"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11" fillId="14" borderId="9" xfId="0" applyFont="1" applyFill="1" applyBorder="1"/>
    <xf numFmtId="166" fontId="11" fillId="3" borderId="4" xfId="0" applyNumberFormat="1" applyFont="1" applyFill="1" applyBorder="1" applyAlignment="1">
      <alignment horizontal="right" vertical="center" wrapText="1"/>
    </xf>
    <xf numFmtId="0" fontId="11" fillId="3" borderId="4" xfId="0" applyFont="1" applyFill="1" applyBorder="1" applyAlignment="1">
      <alignment horizontal="right" vertical="center" wrapText="1"/>
    </xf>
    <xf numFmtId="0" fontId="12" fillId="15" borderId="11" xfId="0" applyFont="1" applyFill="1" applyBorder="1" applyAlignment="1">
      <alignment vertical="center"/>
    </xf>
    <xf numFmtId="165" fontId="12" fillId="15" borderId="11" xfId="0" applyNumberFormat="1" applyFont="1" applyFill="1" applyBorder="1" applyAlignment="1">
      <alignment vertical="center"/>
    </xf>
    <xf numFmtId="165" fontId="12" fillId="15" borderId="11" xfId="0" applyNumberFormat="1" applyFont="1" applyFill="1" applyBorder="1" applyAlignment="1">
      <alignment horizontal="right" vertical="center"/>
    </xf>
    <xf numFmtId="0" fontId="12" fillId="15" borderId="0" xfId="0" applyFont="1" applyFill="1" applyAlignment="1">
      <alignment vertical="center"/>
    </xf>
    <xf numFmtId="165" fontId="12" fillId="15" borderId="0" xfId="0" applyNumberFormat="1" applyFont="1" applyFill="1" applyAlignment="1">
      <alignment vertical="center"/>
    </xf>
    <xf numFmtId="165" fontId="12" fillId="15" borderId="0" xfId="0" applyNumberFormat="1" applyFont="1" applyFill="1" applyAlignment="1">
      <alignment horizontal="right" vertical="center"/>
    </xf>
    <xf numFmtId="0" fontId="12" fillId="15" borderId="0" xfId="0" applyFont="1" applyFill="1" applyAlignment="1">
      <alignment horizontal="right" vertical="center"/>
    </xf>
    <xf numFmtId="10" fontId="10" fillId="7" borderId="11" xfId="0" applyNumberFormat="1" applyFont="1" applyFill="1" applyBorder="1" applyAlignment="1">
      <alignment vertical="center"/>
    </xf>
    <xf numFmtId="167" fontId="10" fillId="7" borderId="0" xfId="0" applyNumberFormat="1" applyFont="1" applyFill="1" applyAlignment="1">
      <alignment vertical="center"/>
    </xf>
    <xf numFmtId="10" fontId="10" fillId="7" borderId="0" xfId="0" applyNumberFormat="1" applyFont="1" applyFill="1" applyAlignment="1">
      <alignment vertical="center"/>
    </xf>
    <xf numFmtId="0" fontId="10" fillId="3" borderId="15" xfId="0" applyFont="1" applyFill="1" applyBorder="1"/>
    <xf numFmtId="0" fontId="11" fillId="3" borderId="14" xfId="0" applyFont="1" applyFill="1" applyBorder="1"/>
    <xf numFmtId="165" fontId="10" fillId="3" borderId="15" xfId="0" applyNumberFormat="1" applyFont="1" applyFill="1" applyBorder="1"/>
    <xf numFmtId="0" fontId="10" fillId="6" borderId="12" xfId="0" applyFont="1" applyFill="1" applyBorder="1" applyAlignment="1">
      <alignment vertical="center"/>
    </xf>
    <xf numFmtId="0" fontId="10" fillId="6" borderId="3" xfId="0" applyFont="1" applyFill="1" applyBorder="1" applyAlignment="1">
      <alignment vertical="center"/>
    </xf>
    <xf numFmtId="0" fontId="12" fillId="6" borderId="2" xfId="0" applyFont="1" applyFill="1" applyBorder="1" applyAlignment="1">
      <alignment vertical="center" wrapText="1"/>
    </xf>
    <xf numFmtId="0" fontId="11" fillId="13" borderId="9" xfId="0" applyFont="1" applyFill="1" applyBorder="1" applyAlignment="1">
      <alignment horizontal="center"/>
    </xf>
    <xf numFmtId="167" fontId="20" fillId="3" borderId="5" xfId="0" applyNumberFormat="1" applyFont="1" applyFill="1" applyBorder="1" applyAlignment="1">
      <alignment vertical="center"/>
    </xf>
    <xf numFmtId="166" fontId="20" fillId="3" borderId="4" xfId="0" applyNumberFormat="1" applyFont="1" applyFill="1" applyBorder="1" applyAlignment="1">
      <alignment horizontal="righ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wrapText="1"/>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0" xfId="0" applyFont="1" applyFill="1" applyAlignment="1">
      <alignment horizontal="center"/>
    </xf>
    <xf numFmtId="0" fontId="28" fillId="0" borderId="0" xfId="0" applyFont="1"/>
    <xf numFmtId="0" fontId="31" fillId="14" borderId="12" xfId="0" applyFont="1" applyFill="1" applyBorder="1" applyAlignment="1">
      <alignment horizontal="center" vertical="center"/>
    </xf>
    <xf numFmtId="0" fontId="11" fillId="14" borderId="3" xfId="0" applyFont="1" applyFill="1" applyBorder="1" applyAlignment="1">
      <alignment horizontal="center" vertical="center"/>
    </xf>
    <xf numFmtId="167" fontId="11" fillId="3" borderId="14" xfId="0" applyNumberFormat="1" applyFont="1" applyFill="1" applyBorder="1" applyAlignment="1">
      <alignment horizontal="center"/>
    </xf>
    <xf numFmtId="167" fontId="11" fillId="3" borderId="15" xfId="0" applyNumberFormat="1" applyFont="1" applyFill="1" applyBorder="1" applyAlignment="1">
      <alignment horizontal="center"/>
    </xf>
    <xf numFmtId="167" fontId="11" fillId="3" borderId="2"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0" fontId="11" fillId="3" borderId="9" xfId="0" applyFont="1" applyFill="1" applyBorder="1" applyAlignment="1">
      <alignment horizontal="center"/>
    </xf>
    <xf numFmtId="0" fontId="11" fillId="13" borderId="7" xfId="0" applyFont="1" applyFill="1" applyBorder="1" applyAlignment="1">
      <alignment horizontal="center"/>
    </xf>
    <xf numFmtId="167" fontId="11" fillId="3" borderId="13" xfId="0" applyNumberFormat="1" applyFont="1" applyFill="1" applyBorder="1" applyAlignment="1">
      <alignment horizontal="center"/>
    </xf>
    <xf numFmtId="167" fontId="11" fillId="3" borderId="0" xfId="0" applyNumberFormat="1" applyFont="1" applyFill="1" applyAlignment="1">
      <alignment horizontal="center"/>
    </xf>
    <xf numFmtId="167" fontId="11" fillId="3" borderId="3" xfId="0" applyNumberFormat="1" applyFont="1" applyFill="1" applyBorder="1" applyAlignment="1">
      <alignment horizontal="right" vertical="center"/>
    </xf>
    <xf numFmtId="167" fontId="11" fillId="3" borderId="4" xfId="0" applyNumberFormat="1" applyFont="1" applyFill="1" applyBorder="1" applyAlignment="1">
      <alignment horizontal="right" vertical="center"/>
    </xf>
    <xf numFmtId="167" fontId="11" fillId="3" borderId="5"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0" fillId="2" borderId="5" xfId="0" applyFont="1" applyFill="1" applyBorder="1" applyAlignment="1">
      <alignment horizontal="right" vertical="center"/>
    </xf>
    <xf numFmtId="165" fontId="10" fillId="2" borderId="6" xfId="0" applyNumberFormat="1" applyFont="1" applyFill="1" applyBorder="1"/>
    <xf numFmtId="0" fontId="33" fillId="5" borderId="10" xfId="0" applyFont="1" applyFill="1" applyBorder="1" applyAlignment="1">
      <alignment horizontal="left" vertical="center"/>
    </xf>
    <xf numFmtId="167" fontId="34" fillId="5" borderId="11" xfId="0" applyNumberFormat="1" applyFont="1" applyFill="1" applyBorder="1"/>
    <xf numFmtId="164" fontId="34" fillId="5" borderId="11" xfId="0" applyNumberFormat="1" applyFont="1" applyFill="1" applyBorder="1" applyAlignment="1">
      <alignment horizontal="right" vertical="center"/>
    </xf>
    <xf numFmtId="166" fontId="34" fillId="5" borderId="10" xfId="0" applyNumberFormat="1" applyFont="1" applyFill="1" applyBorder="1" applyAlignment="1">
      <alignment horizontal="right" vertical="center"/>
    </xf>
    <xf numFmtId="0" fontId="34" fillId="5" borderId="13" xfId="0" applyFont="1" applyFill="1" applyBorder="1" applyAlignment="1">
      <alignment horizontal="left" vertical="center"/>
    </xf>
    <xf numFmtId="167" fontId="34" fillId="5" borderId="0" xfId="0" applyNumberFormat="1" applyFont="1" applyFill="1"/>
    <xf numFmtId="164" fontId="34" fillId="5" borderId="0" xfId="0" applyNumberFormat="1" applyFont="1" applyFill="1" applyAlignment="1">
      <alignment horizontal="right" vertical="center"/>
    </xf>
    <xf numFmtId="166" fontId="34" fillId="5" borderId="13" xfId="0" applyNumberFormat="1" applyFont="1" applyFill="1" applyBorder="1" applyAlignment="1">
      <alignment horizontal="right" vertical="center"/>
    </xf>
    <xf numFmtId="0" fontId="34" fillId="5" borderId="13" xfId="0" applyFont="1" applyFill="1" applyBorder="1" applyAlignment="1">
      <alignment horizontal="left"/>
    </xf>
    <xf numFmtId="0" fontId="33" fillId="5" borderId="13" xfId="0" applyFont="1" applyFill="1" applyBorder="1" applyAlignment="1">
      <alignment horizontal="left" vertical="center"/>
    </xf>
    <xf numFmtId="167" fontId="10" fillId="7" borderId="12" xfId="0" applyNumberFormat="1" applyFont="1" applyFill="1" applyBorder="1" applyAlignment="1">
      <alignment horizontal="right" vertical="center"/>
    </xf>
    <xf numFmtId="167" fontId="10" fillId="7" borderId="3" xfId="0" applyNumberFormat="1" applyFont="1" applyFill="1" applyBorder="1" applyAlignment="1">
      <alignment horizontal="right" vertical="center"/>
    </xf>
    <xf numFmtId="167" fontId="34" fillId="7" borderId="11" xfId="0" applyNumberFormat="1" applyFont="1" applyFill="1" applyBorder="1" applyAlignment="1">
      <alignment horizontal="center"/>
    </xf>
    <xf numFmtId="10" fontId="10" fillId="7" borderId="12" xfId="0" applyNumberFormat="1" applyFont="1" applyFill="1" applyBorder="1" applyAlignment="1">
      <alignment horizontal="right" vertical="center"/>
    </xf>
    <xf numFmtId="167" fontId="34" fillId="7" borderId="0" xfId="0" applyNumberFormat="1" applyFont="1" applyFill="1" applyAlignment="1">
      <alignment horizontal="center"/>
    </xf>
    <xf numFmtId="10" fontId="10" fillId="7" borderId="3" xfId="0" applyNumberFormat="1" applyFont="1" applyFill="1" applyBorder="1" applyAlignment="1">
      <alignment horizontal="right" vertical="center"/>
    </xf>
    <xf numFmtId="167" fontId="34" fillId="7" borderId="15" xfId="0" applyNumberFormat="1" applyFont="1" applyFill="1" applyBorder="1" applyAlignment="1">
      <alignment horizontal="center"/>
    </xf>
    <xf numFmtId="10" fontId="10" fillId="7" borderId="2" xfId="0" applyNumberFormat="1" applyFont="1" applyFill="1" applyBorder="1" applyAlignment="1">
      <alignment horizontal="right" vertical="center"/>
    </xf>
    <xf numFmtId="167" fontId="11" fillId="17" borderId="15" xfId="0" applyNumberFormat="1" applyFont="1" applyFill="1" applyBorder="1" applyAlignment="1">
      <alignment horizontal="center"/>
    </xf>
    <xf numFmtId="167" fontId="11" fillId="17" borderId="2" xfId="0" applyNumberFormat="1" applyFont="1" applyFill="1" applyBorder="1" applyAlignment="1">
      <alignment horizontal="right" vertical="center"/>
    </xf>
    <xf numFmtId="0" fontId="34" fillId="5" borderId="13" xfId="0" applyFont="1" applyFill="1" applyBorder="1" applyAlignment="1">
      <alignment vertical="center"/>
    </xf>
    <xf numFmtId="0" fontId="34" fillId="5" borderId="13" xfId="0" applyFont="1" applyFill="1" applyBorder="1"/>
    <xf numFmtId="0" fontId="33" fillId="5" borderId="13" xfId="0" applyFont="1" applyFill="1" applyBorder="1" applyAlignment="1">
      <alignment vertical="center"/>
    </xf>
    <xf numFmtId="0" fontId="35" fillId="5" borderId="0" xfId="0" applyFont="1" applyFill="1"/>
    <xf numFmtId="168" fontId="26" fillId="16" borderId="0" xfId="0" applyNumberFormat="1" applyFont="1" applyFill="1" applyAlignment="1">
      <alignment vertical="center"/>
    </xf>
    <xf numFmtId="168" fontId="4" fillId="16" borderId="0" xfId="0" applyNumberFormat="1" applyFont="1" applyFill="1" applyAlignment="1">
      <alignment vertical="center"/>
    </xf>
    <xf numFmtId="167" fontId="23" fillId="0" borderId="10" xfId="0" applyNumberFormat="1" applyFont="1" applyBorder="1" applyAlignment="1" applyProtection="1">
      <alignment horizontal="center"/>
      <protection locked="0"/>
    </xf>
    <xf numFmtId="167" fontId="23" fillId="0" borderId="13" xfId="0" applyNumberFormat="1" applyFont="1" applyBorder="1" applyAlignment="1" applyProtection="1">
      <alignment horizontal="center"/>
      <protection locked="0"/>
    </xf>
    <xf numFmtId="167" fontId="23" fillId="0" borderId="14" xfId="0" applyNumberFormat="1" applyFont="1" applyBorder="1" applyAlignment="1" applyProtection="1">
      <alignment horizontal="center"/>
      <protection locked="0"/>
    </xf>
    <xf numFmtId="0" fontId="23" fillId="0" borderId="8" xfId="0" applyFont="1" applyBorder="1" applyProtection="1">
      <protection locked="0"/>
    </xf>
    <xf numFmtId="0" fontId="23" fillId="0" borderId="8" xfId="0" applyFont="1" applyBorder="1" applyAlignment="1" applyProtection="1">
      <alignment wrapText="1"/>
      <protection locked="0"/>
    </xf>
    <xf numFmtId="0" fontId="23" fillId="0" borderId="10" xfId="0" applyFont="1" applyBorder="1" applyAlignment="1" applyProtection="1">
      <alignment vertical="center"/>
      <protection locked="0"/>
    </xf>
    <xf numFmtId="167" fontId="23" fillId="0" borderId="11" xfId="0" applyNumberFormat="1" applyFont="1" applyBorder="1" applyProtection="1">
      <protection locked="0"/>
    </xf>
    <xf numFmtId="0" fontId="23" fillId="0" borderId="13" xfId="0" applyFont="1" applyBorder="1" applyAlignment="1" applyProtection="1">
      <alignment vertical="center"/>
      <protection locked="0"/>
    </xf>
    <xf numFmtId="167" fontId="23" fillId="0" borderId="0" xfId="0" applyNumberFormat="1" applyFont="1" applyProtection="1">
      <protection locked="0"/>
    </xf>
    <xf numFmtId="0" fontId="23" fillId="0" borderId="13" xfId="0" applyFont="1" applyBorder="1" applyProtection="1">
      <protection locked="0"/>
    </xf>
    <xf numFmtId="0" fontId="24" fillId="0" borderId="13" xfId="0" applyFont="1" applyBorder="1" applyAlignment="1" applyProtection="1">
      <alignment vertical="center"/>
      <protection locked="0"/>
    </xf>
    <xf numFmtId="166" fontId="23" fillId="0" borderId="10" xfId="0" applyNumberFormat="1" applyFont="1" applyBorder="1" applyAlignment="1" applyProtection="1">
      <alignment horizontal="right" vertical="center"/>
      <protection locked="0"/>
    </xf>
    <xf numFmtId="166" fontId="23" fillId="0" borderId="13" xfId="0" applyNumberFormat="1" applyFont="1" applyBorder="1" applyAlignment="1" applyProtection="1">
      <alignment horizontal="right" vertical="center"/>
      <protection locked="0"/>
    </xf>
    <xf numFmtId="0" fontId="23" fillId="0" borderId="10"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25" fillId="0" borderId="0" xfId="0" applyFont="1" applyProtection="1">
      <protection locked="0"/>
    </xf>
    <xf numFmtId="164" fontId="23" fillId="0" borderId="11" xfId="0" applyNumberFormat="1" applyFont="1" applyBorder="1" applyAlignment="1" applyProtection="1">
      <alignment horizontal="right" vertical="center"/>
      <protection locked="0"/>
    </xf>
    <xf numFmtId="164" fontId="23" fillId="0" borderId="0" xfId="0" applyNumberFormat="1" applyFont="1" applyAlignment="1" applyProtection="1">
      <alignment horizontal="right" vertical="center"/>
      <protection locked="0"/>
    </xf>
    <xf numFmtId="0" fontId="24" fillId="11" borderId="17" xfId="0" applyFont="1" applyFill="1" applyBorder="1" applyAlignment="1" applyProtection="1">
      <alignment horizontal="left" vertical="top" wrapText="1"/>
      <protection locked="0"/>
    </xf>
    <xf numFmtId="0" fontId="12" fillId="7" borderId="0" xfId="0" applyFont="1" applyFill="1" applyAlignment="1">
      <alignment horizontal="right" vertical="center"/>
    </xf>
    <xf numFmtId="0" fontId="12" fillId="7" borderId="15" xfId="0" applyFont="1" applyFill="1" applyBorder="1" applyAlignment="1">
      <alignment horizontal="right" vertical="center" wrapText="1"/>
    </xf>
    <xf numFmtId="0" fontId="17" fillId="0" borderId="0" xfId="0" applyFont="1" applyAlignment="1">
      <alignment horizontal="left" vertical="center"/>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0" fontId="10" fillId="5" borderId="13" xfId="0" applyFont="1" applyFill="1" applyBorder="1" applyAlignment="1">
      <alignment horizontal="left" vertical="center"/>
    </xf>
    <xf numFmtId="0" fontId="10" fillId="5" borderId="0" xfId="0" applyFont="1" applyFill="1" applyAlignment="1">
      <alignment horizontal="left" vertical="center"/>
    </xf>
    <xf numFmtId="168" fontId="26" fillId="16" borderId="0" xfId="0" applyNumberFormat="1" applyFont="1" applyFill="1" applyAlignment="1" applyProtection="1">
      <alignment horizontal="left" vertical="center"/>
      <protection locked="0"/>
    </xf>
    <xf numFmtId="0" fontId="26" fillId="12" borderId="0" xfId="0" applyFont="1" applyFill="1" applyAlignment="1" applyProtection="1">
      <alignment horizontal="left" vertical="center"/>
      <protection locked="0"/>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1" xfId="0" applyFont="1" applyFill="1" applyBorder="1" applyAlignment="1">
      <alignment horizont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14" borderId="0" xfId="0" applyFont="1" applyFill="1" applyAlignment="1">
      <alignment horizontal="center"/>
    </xf>
    <xf numFmtId="165" fontId="11" fillId="14" borderId="4" xfId="0" applyNumberFormat="1" applyFont="1" applyFill="1" applyBorder="1" applyAlignment="1">
      <alignment horizontal="center" vertical="center" wrapText="1"/>
    </xf>
    <xf numFmtId="165" fontId="11" fillId="14" borderId="6"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6" xfId="0" applyFont="1" applyFill="1" applyBorder="1" applyAlignment="1">
      <alignment horizontal="center" vertical="center"/>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3" xfId="0" applyFont="1" applyBorder="1" applyAlignment="1">
      <alignment horizontal="center"/>
    </xf>
    <xf numFmtId="168" fontId="26" fillId="16" borderId="0" xfId="0" applyNumberFormat="1" applyFont="1" applyFill="1" applyAlignment="1" applyProtection="1">
      <alignment vertical="center"/>
      <protection locked="0"/>
    </xf>
    <xf numFmtId="0" fontId="16" fillId="5" borderId="0" xfId="0" applyFont="1" applyFill="1" applyAlignment="1">
      <alignment vertical="center"/>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cellXfs>
  <cellStyles count="1">
    <cellStyle name="Normal" xfId="0" builtinId="0"/>
  </cellStyles>
  <dxfs count="2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64771</xdr:rowOff>
    </xdr:to>
    <xdr:pic>
      <xdr:nvPicPr>
        <xdr:cNvPr id="2" name="Picture 1">
          <a:extLst>
            <a:ext uri="{FF2B5EF4-FFF2-40B4-BE49-F238E27FC236}">
              <a16:creationId xmlns:a16="http://schemas.microsoft.com/office/drawing/2014/main" id="{1C621F64-BA77-49C2-BC2D-79A28F7360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410950" y="0"/>
          <a:ext cx="2922270" cy="613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A8FBB-CDC6-4B13-9AAE-7483F7D2C8AE}">
  <dimension ref="A1:O21"/>
  <sheetViews>
    <sheetView tabSelected="1" topLeftCell="A19" zoomScaleNormal="100" workbookViewId="0">
      <selection activeCell="B21" sqref="B21"/>
    </sheetView>
  </sheetViews>
  <sheetFormatPr defaultColWidth="8.77734375" defaultRowHeight="14.4" x14ac:dyDescent="0.3"/>
  <cols>
    <col min="1" max="1" width="30.5546875" style="86" customWidth="1"/>
    <col min="2" max="2" width="178.44140625" style="86" customWidth="1"/>
    <col min="15" max="15" width="144.44140625" customWidth="1"/>
  </cols>
  <sheetData>
    <row r="1" spans="1:15" ht="15.75" customHeight="1" x14ac:dyDescent="0.3">
      <c r="A1" s="155" t="s">
        <v>0</v>
      </c>
      <c r="B1" s="155"/>
    </row>
    <row r="2" spans="1:15" ht="15.75" customHeight="1" x14ac:dyDescent="0.3">
      <c r="A2" s="155"/>
      <c r="B2" s="155"/>
    </row>
    <row r="3" spans="1:15" ht="15.75" customHeight="1" x14ac:dyDescent="0.3">
      <c r="A3" s="155"/>
      <c r="B3" s="155"/>
    </row>
    <row r="4" spans="1:15" x14ac:dyDescent="0.3">
      <c r="A4" s="85"/>
      <c r="B4" s="85"/>
    </row>
    <row r="5" spans="1:15" ht="26.4" x14ac:dyDescent="0.3">
      <c r="A5" s="33" t="s">
        <v>1</v>
      </c>
      <c r="B5" s="34" t="s">
        <v>2</v>
      </c>
    </row>
    <row r="6" spans="1:15" x14ac:dyDescent="0.3">
      <c r="A6" s="39"/>
      <c r="B6" s="40"/>
    </row>
    <row r="7" spans="1:15" s="87" customFormat="1" ht="96.75" customHeight="1" x14ac:dyDescent="0.3">
      <c r="A7" s="33" t="s">
        <v>3</v>
      </c>
      <c r="B7" s="34" t="s">
        <v>4</v>
      </c>
    </row>
    <row r="8" spans="1:15" x14ac:dyDescent="0.3">
      <c r="A8" s="39"/>
      <c r="B8" s="40"/>
    </row>
    <row r="9" spans="1:15" x14ac:dyDescent="0.3">
      <c r="A9" s="33" t="s">
        <v>5</v>
      </c>
      <c r="B9" s="34" t="s">
        <v>6</v>
      </c>
    </row>
    <row r="10" spans="1:15" x14ac:dyDescent="0.3">
      <c r="A10" s="39"/>
      <c r="B10" s="40"/>
    </row>
    <row r="11" spans="1:15" x14ac:dyDescent="0.3">
      <c r="A11" s="33" t="s">
        <v>7</v>
      </c>
      <c r="B11" s="34" t="s">
        <v>8</v>
      </c>
    </row>
    <row r="12" spans="1:15" x14ac:dyDescent="0.3">
      <c r="A12" s="39"/>
      <c r="B12" s="40"/>
    </row>
    <row r="13" spans="1:15" ht="26.4" x14ac:dyDescent="0.3">
      <c r="A13" s="33" t="s">
        <v>9</v>
      </c>
      <c r="B13" s="34" t="s">
        <v>10</v>
      </c>
    </row>
    <row r="14" spans="1:15" x14ac:dyDescent="0.3">
      <c r="A14" s="35"/>
      <c r="B14" s="36"/>
    </row>
    <row r="15" spans="1:15" ht="52.8" x14ac:dyDescent="0.3">
      <c r="A15" s="33" t="s">
        <v>11</v>
      </c>
      <c r="B15" s="34" t="s">
        <v>12</v>
      </c>
    </row>
    <row r="16" spans="1:15" x14ac:dyDescent="0.3">
      <c r="A16" s="35"/>
      <c r="B16" s="36"/>
      <c r="O16" s="3"/>
    </row>
    <row r="17" spans="1:15" x14ac:dyDescent="0.3">
      <c r="A17" s="33" t="s">
        <v>13</v>
      </c>
      <c r="B17" s="34" t="s">
        <v>14</v>
      </c>
      <c r="O17" s="3"/>
    </row>
    <row r="18" spans="1:15" x14ac:dyDescent="0.3">
      <c r="A18" s="39"/>
      <c r="B18" s="40"/>
    </row>
    <row r="19" spans="1:15" ht="237.6" x14ac:dyDescent="0.3">
      <c r="A19" s="37" t="s">
        <v>15</v>
      </c>
      <c r="B19" s="38" t="s">
        <v>16</v>
      </c>
      <c r="O19" s="3"/>
    </row>
    <row r="20" spans="1:15" x14ac:dyDescent="0.3">
      <c r="N20" s="2"/>
      <c r="O20" s="1"/>
    </row>
    <row r="21" spans="1:15" x14ac:dyDescent="0.3">
      <c r="N21" s="2"/>
      <c r="O21" s="3"/>
    </row>
  </sheetData>
  <sheetProtection algorithmName="SHA-512" hashValue="KCHwQljQSajwoymeH60TIA+inPJX73BMienedM42gYe5fAA/X4MQv9GqSoatrRxCRX0DLyk3nTCEaSJHq3Idqg==" saltValue="jXXCtMIoMjJP30NhABcZkg==" spinCount="100000" sheet="1" objects="1" scenarios="1"/>
  <mergeCells count="1">
    <mergeCell ref="A1: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82"/>
  <sheetViews>
    <sheetView zoomScale="58" zoomScaleNormal="58" workbookViewId="0">
      <pane ySplit="6" topLeftCell="A9" activePane="bottomLeft" state="frozen"/>
      <selection pane="bottomLeft" activeCell="G5" sqref="G5:H5"/>
    </sheetView>
  </sheetViews>
  <sheetFormatPr defaultColWidth="8.77734375" defaultRowHeight="14.4" x14ac:dyDescent="0.3"/>
  <cols>
    <col min="1" max="1" width="48.77734375" style="4" customWidth="1"/>
    <col min="2" max="2" width="17.77734375" style="4" customWidth="1"/>
    <col min="3" max="3" width="14" style="6" customWidth="1"/>
    <col min="4" max="4" width="14.21875" style="6" customWidth="1"/>
    <col min="5" max="5" width="14.21875" style="4" customWidth="1"/>
    <col min="6" max="6" width="3.5546875" style="4" customWidth="1"/>
    <col min="7" max="7" width="14.21875" style="4" customWidth="1"/>
    <col min="8" max="8" width="14.21875" style="6" customWidth="1"/>
    <col min="9" max="9" width="3.5546875" style="4" customWidth="1"/>
    <col min="10" max="10" width="118.21875" style="4" customWidth="1"/>
    <col min="11" max="15" width="8.77734375" style="4"/>
    <col min="16" max="16" width="3.5546875" style="4" customWidth="1"/>
    <col min="17" max="16384" width="8.77734375" style="4"/>
  </cols>
  <sheetData>
    <row r="1" spans="1:29" ht="22.5" customHeight="1" x14ac:dyDescent="0.3">
      <c r="A1" s="8" t="s">
        <v>17</v>
      </c>
      <c r="B1" s="161" t="s">
        <v>18</v>
      </c>
      <c r="C1" s="161"/>
      <c r="D1" s="161"/>
      <c r="E1" s="161"/>
      <c r="F1" s="161"/>
      <c r="G1" s="161"/>
      <c r="H1" s="161"/>
      <c r="I1"/>
      <c r="J1"/>
      <c r="K1" s="46"/>
      <c r="L1" s="46"/>
      <c r="M1" s="46"/>
      <c r="N1" s="46"/>
      <c r="O1" s="46"/>
      <c r="P1"/>
      <c r="Q1"/>
      <c r="R1"/>
      <c r="S1"/>
      <c r="T1"/>
      <c r="U1"/>
      <c r="V1"/>
      <c r="W1"/>
      <c r="X1"/>
      <c r="Y1"/>
      <c r="Z1"/>
      <c r="AA1"/>
      <c r="AB1"/>
      <c r="AC1"/>
    </row>
    <row r="2" spans="1:29" ht="22.5" customHeight="1" x14ac:dyDescent="0.3">
      <c r="A2" s="7" t="s">
        <v>19</v>
      </c>
      <c r="B2" s="161" t="s">
        <v>18</v>
      </c>
      <c r="C2" s="161"/>
      <c r="D2" s="161"/>
      <c r="E2" s="161"/>
      <c r="F2" s="161"/>
      <c r="G2" s="161"/>
      <c r="H2" s="161"/>
      <c r="I2"/>
      <c r="J2"/>
      <c r="K2" s="46"/>
      <c r="L2" s="46"/>
      <c r="M2" s="46"/>
      <c r="N2" s="46"/>
      <c r="O2" s="46"/>
      <c r="P2" s="44"/>
      <c r="Q2"/>
      <c r="R2"/>
      <c r="S2"/>
      <c r="T2"/>
      <c r="U2"/>
      <c r="V2"/>
      <c r="W2"/>
      <c r="X2"/>
      <c r="Y2"/>
      <c r="Z2"/>
      <c r="AA2"/>
      <c r="AB2"/>
      <c r="AC2"/>
    </row>
    <row r="3" spans="1:29" ht="22.5" customHeight="1" x14ac:dyDescent="0.3">
      <c r="A3" s="7" t="s">
        <v>20</v>
      </c>
      <c r="B3" s="160" t="s">
        <v>21</v>
      </c>
      <c r="C3" s="160"/>
      <c r="D3" s="160"/>
      <c r="E3" s="160"/>
      <c r="F3" s="160"/>
      <c r="G3" s="160"/>
      <c r="H3" s="160"/>
      <c r="I3"/>
      <c r="J3"/>
      <c r="K3" s="46"/>
      <c r="L3" s="46"/>
      <c r="M3" s="46"/>
      <c r="N3" s="46"/>
      <c r="O3" s="46"/>
      <c r="P3" s="44"/>
      <c r="Q3"/>
      <c r="R3"/>
      <c r="S3"/>
      <c r="T3"/>
      <c r="U3"/>
      <c r="V3"/>
      <c r="W3"/>
      <c r="X3"/>
      <c r="Y3"/>
      <c r="Z3"/>
      <c r="AA3"/>
      <c r="AB3"/>
      <c r="AC3"/>
    </row>
    <row r="4" spans="1:29" ht="15" customHeight="1" thickBot="1" x14ac:dyDescent="0.35">
      <c r="A4" s="5"/>
      <c r="K4" s="46"/>
      <c r="L4" s="46"/>
      <c r="M4" s="46"/>
      <c r="N4" s="46"/>
      <c r="O4" s="46"/>
      <c r="P4"/>
      <c r="Q4"/>
      <c r="R4"/>
      <c r="S4"/>
      <c r="T4"/>
      <c r="U4"/>
      <c r="V4"/>
      <c r="W4"/>
      <c r="X4"/>
      <c r="Y4"/>
      <c r="Z4"/>
      <c r="AA4"/>
      <c r="AB4"/>
      <c r="AC4"/>
    </row>
    <row r="5" spans="1:29" ht="36" customHeight="1" thickBot="1" x14ac:dyDescent="0.35">
      <c r="A5" s="9"/>
      <c r="B5" s="10"/>
      <c r="C5" s="11"/>
      <c r="D5" s="168" t="s">
        <v>22</v>
      </c>
      <c r="E5" s="169"/>
      <c r="F5" s="10"/>
      <c r="G5" s="170" t="s">
        <v>104</v>
      </c>
      <c r="H5" s="171"/>
      <c r="I5" s="10"/>
      <c r="J5" s="10"/>
      <c r="K5" s="10"/>
      <c r="L5" s="10"/>
      <c r="M5" s="45"/>
      <c r="N5" s="10"/>
      <c r="O5" s="10"/>
      <c r="P5"/>
      <c r="Q5"/>
      <c r="R5"/>
      <c r="S5"/>
      <c r="T5"/>
      <c r="U5"/>
      <c r="V5"/>
      <c r="W5"/>
      <c r="X5"/>
      <c r="Y5"/>
      <c r="Z5"/>
      <c r="AA5"/>
      <c r="AB5"/>
      <c r="AC5"/>
    </row>
    <row r="6" spans="1:29" ht="15" thickBot="1" x14ac:dyDescent="0.35">
      <c r="A6" s="58" t="s">
        <v>23</v>
      </c>
      <c r="B6" s="59" t="s">
        <v>24</v>
      </c>
      <c r="C6" s="60" t="s">
        <v>25</v>
      </c>
      <c r="D6" s="61" t="s">
        <v>26</v>
      </c>
      <c r="E6" s="59" t="s">
        <v>27</v>
      </c>
      <c r="F6" s="62"/>
      <c r="G6" s="59" t="s">
        <v>26</v>
      </c>
      <c r="H6" s="61" t="s">
        <v>28</v>
      </c>
      <c r="I6" s="10"/>
      <c r="J6" s="63" t="s">
        <v>29</v>
      </c>
      <c r="K6"/>
      <c r="L6"/>
      <c r="M6"/>
      <c r="N6"/>
      <c r="O6"/>
      <c r="P6"/>
      <c r="Q6"/>
      <c r="R6"/>
      <c r="S6"/>
      <c r="T6"/>
      <c r="U6"/>
      <c r="V6"/>
      <c r="W6"/>
      <c r="X6"/>
      <c r="Y6"/>
      <c r="Z6"/>
      <c r="AA6"/>
      <c r="AB6"/>
      <c r="AC6"/>
    </row>
    <row r="7" spans="1:29" ht="15" thickBot="1" x14ac:dyDescent="0.35">
      <c r="A7" s="12" t="s">
        <v>30</v>
      </c>
      <c r="B7" s="13"/>
      <c r="C7" s="14"/>
      <c r="D7" s="15"/>
      <c r="E7" s="16"/>
      <c r="F7" s="17"/>
      <c r="G7" s="18"/>
      <c r="H7" s="19"/>
      <c r="I7" s="20"/>
      <c r="J7" s="55" t="s">
        <v>30</v>
      </c>
      <c r="K7"/>
      <c r="L7"/>
      <c r="M7"/>
      <c r="N7"/>
      <c r="O7"/>
      <c r="P7"/>
      <c r="Q7"/>
      <c r="R7"/>
      <c r="S7"/>
      <c r="T7"/>
      <c r="U7"/>
      <c r="V7"/>
      <c r="W7"/>
      <c r="X7"/>
      <c r="Y7"/>
      <c r="Z7"/>
      <c r="AA7"/>
      <c r="AB7"/>
      <c r="AC7"/>
    </row>
    <row r="8" spans="1:29" x14ac:dyDescent="0.3">
      <c r="A8" s="139" t="s">
        <v>31</v>
      </c>
      <c r="B8" s="140">
        <v>150</v>
      </c>
      <c r="C8" s="150" t="s">
        <v>32</v>
      </c>
      <c r="D8" s="145">
        <v>3</v>
      </c>
      <c r="E8" s="30">
        <f>B8*D8</f>
        <v>450</v>
      </c>
      <c r="F8" s="167"/>
      <c r="G8" s="147">
        <v>1.5</v>
      </c>
      <c r="H8" s="30">
        <f>B8*G8</f>
        <v>225</v>
      </c>
      <c r="I8" s="162"/>
      <c r="J8" s="138"/>
      <c r="K8"/>
      <c r="L8"/>
      <c r="M8"/>
      <c r="N8"/>
      <c r="O8"/>
      <c r="P8"/>
      <c r="Q8"/>
      <c r="R8"/>
      <c r="S8"/>
      <c r="T8"/>
      <c r="U8"/>
      <c r="V8"/>
      <c r="W8"/>
      <c r="X8"/>
      <c r="Y8"/>
      <c r="Z8"/>
      <c r="AA8"/>
      <c r="AB8"/>
      <c r="AC8"/>
    </row>
    <row r="9" spans="1:29" x14ac:dyDescent="0.3">
      <c r="A9" s="141" t="s">
        <v>33</v>
      </c>
      <c r="B9" s="142">
        <v>40</v>
      </c>
      <c r="C9" s="151" t="s">
        <v>34</v>
      </c>
      <c r="D9" s="146">
        <v>4</v>
      </c>
      <c r="E9" s="31">
        <f>B9*D9</f>
        <v>160</v>
      </c>
      <c r="F9" s="167"/>
      <c r="G9" s="148"/>
      <c r="H9" s="31">
        <f t="shared" ref="H9:H17" si="0">B9*G9</f>
        <v>0</v>
      </c>
      <c r="I9" s="163"/>
      <c r="J9" s="137" t="s">
        <v>35</v>
      </c>
      <c r="K9"/>
      <c r="L9"/>
      <c r="M9"/>
      <c r="N9"/>
      <c r="O9"/>
      <c r="P9"/>
      <c r="Q9"/>
      <c r="R9"/>
      <c r="S9"/>
      <c r="T9"/>
      <c r="U9"/>
      <c r="V9"/>
      <c r="W9"/>
      <c r="X9"/>
      <c r="Y9"/>
      <c r="Z9"/>
      <c r="AA9"/>
      <c r="AB9"/>
      <c r="AC9"/>
    </row>
    <row r="10" spans="1:29" x14ac:dyDescent="0.3">
      <c r="A10" s="141" t="s">
        <v>36</v>
      </c>
      <c r="B10" s="142">
        <v>250</v>
      </c>
      <c r="C10" s="151" t="s">
        <v>37</v>
      </c>
      <c r="D10" s="146">
        <v>1</v>
      </c>
      <c r="E10" s="31">
        <f t="shared" ref="E10:E17" si="1">B10*D10</f>
        <v>250</v>
      </c>
      <c r="F10" s="167"/>
      <c r="G10" s="148"/>
      <c r="H10" s="31">
        <f>B10*G10</f>
        <v>0</v>
      </c>
      <c r="I10" s="163"/>
      <c r="J10" s="137" t="s">
        <v>38</v>
      </c>
      <c r="K10"/>
      <c r="L10"/>
      <c r="M10"/>
      <c r="N10"/>
      <c r="O10"/>
      <c r="P10"/>
      <c r="Q10"/>
      <c r="R10"/>
      <c r="S10"/>
      <c r="T10"/>
      <c r="U10"/>
      <c r="V10"/>
      <c r="W10"/>
      <c r="X10"/>
      <c r="Y10"/>
      <c r="Z10"/>
      <c r="AA10"/>
      <c r="AB10"/>
      <c r="AC10"/>
    </row>
    <row r="11" spans="1:29" ht="15" customHeight="1" x14ac:dyDescent="0.3">
      <c r="A11" s="143" t="s">
        <v>39</v>
      </c>
      <c r="B11" s="142"/>
      <c r="C11" s="151"/>
      <c r="D11" s="146"/>
      <c r="E11" s="31">
        <f t="shared" si="1"/>
        <v>0</v>
      </c>
      <c r="F11" s="167"/>
      <c r="G11" s="148"/>
      <c r="H11" s="31">
        <f t="shared" si="0"/>
        <v>0</v>
      </c>
      <c r="I11" s="163"/>
      <c r="J11" s="137"/>
      <c r="K11"/>
      <c r="L11"/>
      <c r="M11"/>
      <c r="N11"/>
      <c r="O11"/>
      <c r="P11"/>
      <c r="Q11"/>
      <c r="R11"/>
      <c r="S11"/>
      <c r="T11"/>
      <c r="U11"/>
      <c r="V11"/>
      <c r="W11"/>
      <c r="X11"/>
      <c r="Y11"/>
      <c r="Z11"/>
      <c r="AA11"/>
      <c r="AB11"/>
      <c r="AC11"/>
    </row>
    <row r="12" spans="1:29" x14ac:dyDescent="0.3">
      <c r="A12" s="141" t="s">
        <v>40</v>
      </c>
      <c r="B12" s="142"/>
      <c r="C12" s="151"/>
      <c r="D12" s="146"/>
      <c r="E12" s="31">
        <f t="shared" si="1"/>
        <v>0</v>
      </c>
      <c r="F12" s="167"/>
      <c r="G12" s="148"/>
      <c r="H12" s="31">
        <f t="shared" si="0"/>
        <v>0</v>
      </c>
      <c r="I12" s="163"/>
      <c r="J12" s="137"/>
      <c r="K12"/>
      <c r="L12"/>
      <c r="M12"/>
      <c r="N12"/>
      <c r="O12"/>
      <c r="P12"/>
      <c r="Q12"/>
      <c r="R12"/>
      <c r="S12"/>
      <c r="T12"/>
      <c r="U12"/>
      <c r="V12"/>
      <c r="W12"/>
      <c r="X12"/>
      <c r="Y12"/>
      <c r="Z12"/>
      <c r="AA12"/>
      <c r="AB12"/>
      <c r="AC12"/>
    </row>
    <row r="13" spans="1:29" x14ac:dyDescent="0.3">
      <c r="A13" s="144" t="s">
        <v>41</v>
      </c>
      <c r="B13" s="142"/>
      <c r="C13" s="151"/>
      <c r="D13" s="146"/>
      <c r="E13" s="31">
        <f>B13*D13</f>
        <v>0</v>
      </c>
      <c r="F13" s="167"/>
      <c r="G13" s="148"/>
      <c r="H13" s="31">
        <f>B13*G13</f>
        <v>0</v>
      </c>
      <c r="I13" s="163"/>
      <c r="J13" s="137"/>
      <c r="K13"/>
      <c r="L13"/>
      <c r="M13"/>
      <c r="N13"/>
      <c r="O13"/>
      <c r="P13"/>
      <c r="Q13"/>
      <c r="R13"/>
      <c r="S13"/>
      <c r="T13"/>
      <c r="U13"/>
      <c r="V13"/>
      <c r="W13"/>
      <c r="X13"/>
      <c r="Y13"/>
      <c r="Z13"/>
      <c r="AA13"/>
      <c r="AB13"/>
      <c r="AC13"/>
    </row>
    <row r="14" spans="1:29" x14ac:dyDescent="0.3">
      <c r="A14" s="141"/>
      <c r="B14" s="142"/>
      <c r="C14" s="151"/>
      <c r="D14" s="146"/>
      <c r="E14" s="31">
        <f>B14*D14</f>
        <v>0</v>
      </c>
      <c r="F14" s="167"/>
      <c r="G14" s="148"/>
      <c r="H14" s="31">
        <f t="shared" si="0"/>
        <v>0</v>
      </c>
      <c r="I14" s="163"/>
      <c r="J14" s="137"/>
      <c r="K14"/>
      <c r="L14"/>
      <c r="M14"/>
      <c r="N14"/>
      <c r="O14"/>
      <c r="P14"/>
      <c r="Q14"/>
      <c r="R14"/>
      <c r="S14"/>
      <c r="T14"/>
      <c r="U14"/>
      <c r="V14"/>
      <c r="W14"/>
      <c r="X14"/>
      <c r="Y14"/>
      <c r="Z14"/>
      <c r="AA14"/>
      <c r="AB14"/>
      <c r="AC14"/>
    </row>
    <row r="15" spans="1:29" x14ac:dyDescent="0.3">
      <c r="A15" s="141"/>
      <c r="B15" s="142"/>
      <c r="C15" s="151"/>
      <c r="D15" s="146"/>
      <c r="E15" s="31">
        <f t="shared" si="1"/>
        <v>0</v>
      </c>
      <c r="F15" s="167"/>
      <c r="G15" s="148"/>
      <c r="H15" s="31">
        <f>B15*G15</f>
        <v>0</v>
      </c>
      <c r="I15" s="163"/>
      <c r="J15" s="137"/>
      <c r="K15"/>
      <c r="L15"/>
      <c r="M15"/>
      <c r="N15"/>
      <c r="O15"/>
      <c r="P15"/>
      <c r="Q15"/>
      <c r="R15"/>
      <c r="S15"/>
      <c r="T15"/>
      <c r="U15"/>
      <c r="V15"/>
      <c r="W15"/>
      <c r="X15"/>
      <c r="Y15"/>
      <c r="Z15"/>
      <c r="AA15"/>
      <c r="AB15"/>
      <c r="AC15"/>
    </row>
    <row r="16" spans="1:29" x14ac:dyDescent="0.3">
      <c r="A16" s="141"/>
      <c r="B16" s="142"/>
      <c r="C16" s="151"/>
      <c r="D16" s="146"/>
      <c r="E16" s="31">
        <f t="shared" si="1"/>
        <v>0</v>
      </c>
      <c r="F16" s="167"/>
      <c r="G16" s="148"/>
      <c r="H16" s="31">
        <f>B16*G16</f>
        <v>0</v>
      </c>
      <c r="I16" s="163"/>
      <c r="J16" s="137"/>
      <c r="K16"/>
      <c r="L16"/>
      <c r="M16"/>
      <c r="N16"/>
      <c r="O16"/>
      <c r="P16"/>
      <c r="Q16"/>
      <c r="R16"/>
      <c r="S16"/>
      <c r="T16"/>
      <c r="U16"/>
      <c r="V16"/>
      <c r="W16"/>
      <c r="X16"/>
      <c r="Y16"/>
      <c r="Z16"/>
      <c r="AA16"/>
      <c r="AB16"/>
      <c r="AC16"/>
    </row>
    <row r="17" spans="1:29" ht="15" thickBot="1" x14ac:dyDescent="0.35">
      <c r="A17" s="141"/>
      <c r="B17" s="142"/>
      <c r="C17" s="151"/>
      <c r="D17" s="146"/>
      <c r="E17" s="31">
        <f t="shared" si="1"/>
        <v>0</v>
      </c>
      <c r="F17" s="167"/>
      <c r="G17" s="148"/>
      <c r="H17" s="31">
        <f t="shared" si="0"/>
        <v>0</v>
      </c>
      <c r="I17" s="164"/>
      <c r="J17" s="137"/>
      <c r="K17"/>
      <c r="L17"/>
      <c r="M17"/>
      <c r="N17"/>
      <c r="O17"/>
      <c r="P17"/>
      <c r="Q17"/>
      <c r="R17"/>
      <c r="S17"/>
      <c r="T17"/>
      <c r="U17"/>
      <c r="V17"/>
      <c r="W17"/>
      <c r="X17"/>
      <c r="Y17"/>
      <c r="Z17"/>
      <c r="AA17"/>
      <c r="AB17"/>
      <c r="AC17"/>
    </row>
    <row r="18" spans="1:29" ht="15" thickBot="1" x14ac:dyDescent="0.35">
      <c r="A18" s="21" t="s">
        <v>42</v>
      </c>
      <c r="B18" s="22"/>
      <c r="C18" s="23"/>
      <c r="D18" s="24"/>
      <c r="E18" s="25">
        <f>SUM(E8:E17)</f>
        <v>860</v>
      </c>
      <c r="F18" s="26"/>
      <c r="G18" s="27"/>
      <c r="H18" s="25">
        <f>SUM(H8:H17)</f>
        <v>225</v>
      </c>
      <c r="I18" s="26"/>
      <c r="J18" s="56"/>
      <c r="K18"/>
      <c r="L18"/>
      <c r="M18"/>
      <c r="N18"/>
      <c r="O18"/>
      <c r="P18"/>
      <c r="Q18"/>
      <c r="R18"/>
      <c r="S18"/>
      <c r="T18"/>
      <c r="U18"/>
      <c r="V18"/>
      <c r="W18"/>
      <c r="X18"/>
      <c r="Y18"/>
      <c r="Z18"/>
      <c r="AA18"/>
      <c r="AB18"/>
      <c r="AC18"/>
    </row>
    <row r="19" spans="1:29" ht="15" thickBot="1" x14ac:dyDescent="0.35">
      <c r="A19" s="48"/>
      <c r="B19" s="49"/>
      <c r="C19" s="50"/>
      <c r="D19" s="51"/>
      <c r="E19" s="52"/>
      <c r="F19" s="82"/>
      <c r="G19" s="54"/>
      <c r="H19" s="52"/>
      <c r="I19" s="53"/>
      <c r="J19" s="57"/>
      <c r="K19"/>
      <c r="L19"/>
      <c r="M19"/>
      <c r="N19"/>
      <c r="O19"/>
      <c r="P19"/>
      <c r="Q19"/>
      <c r="R19"/>
      <c r="S19"/>
      <c r="T19"/>
      <c r="U19"/>
      <c r="V19"/>
      <c r="W19"/>
      <c r="X19"/>
      <c r="Y19"/>
      <c r="Z19"/>
      <c r="AA19"/>
      <c r="AB19"/>
      <c r="AC19"/>
    </row>
    <row r="20" spans="1:29" ht="15" thickBot="1" x14ac:dyDescent="0.35">
      <c r="A20" s="12" t="s">
        <v>43</v>
      </c>
      <c r="B20" s="13"/>
      <c r="C20" s="14"/>
      <c r="D20" s="15"/>
      <c r="E20" s="16"/>
      <c r="F20" s="17"/>
      <c r="G20" s="18"/>
      <c r="H20" s="19"/>
      <c r="I20" s="20"/>
      <c r="J20" s="55" t="s">
        <v>43</v>
      </c>
      <c r="K20"/>
      <c r="L20"/>
      <c r="M20"/>
      <c r="N20"/>
      <c r="O20"/>
      <c r="P20"/>
      <c r="Q20"/>
      <c r="R20"/>
      <c r="S20"/>
      <c r="T20"/>
      <c r="U20"/>
      <c r="V20"/>
      <c r="W20"/>
      <c r="X20"/>
      <c r="Y20"/>
      <c r="Z20"/>
      <c r="AA20"/>
      <c r="AB20"/>
      <c r="AC20"/>
    </row>
    <row r="21" spans="1:29" x14ac:dyDescent="0.3">
      <c r="A21" s="139" t="s">
        <v>44</v>
      </c>
      <c r="B21" s="140">
        <v>1000</v>
      </c>
      <c r="C21" s="150"/>
      <c r="D21" s="145">
        <v>3</v>
      </c>
      <c r="E21" s="30">
        <f>B21*D21</f>
        <v>3000</v>
      </c>
      <c r="F21" s="167"/>
      <c r="G21" s="147">
        <v>1</v>
      </c>
      <c r="H21" s="30">
        <f>B21*G21</f>
        <v>1000</v>
      </c>
      <c r="I21" s="162"/>
      <c r="J21" s="137"/>
      <c r="K21"/>
      <c r="L21"/>
      <c r="M21"/>
      <c r="N21"/>
      <c r="O21"/>
      <c r="P21"/>
      <c r="Q21"/>
      <c r="R21"/>
      <c r="S21"/>
      <c r="T21"/>
      <c r="U21"/>
      <c r="V21"/>
      <c r="W21"/>
      <c r="X21"/>
      <c r="Y21"/>
      <c r="Z21"/>
      <c r="AA21"/>
      <c r="AB21"/>
      <c r="AC21"/>
    </row>
    <row r="22" spans="1:29" x14ac:dyDescent="0.3">
      <c r="A22" s="141" t="s">
        <v>45</v>
      </c>
      <c r="B22" s="142">
        <v>80</v>
      </c>
      <c r="C22" s="151" t="s">
        <v>46</v>
      </c>
      <c r="D22" s="146">
        <v>10</v>
      </c>
      <c r="E22" s="31">
        <f>B22*D22</f>
        <v>800</v>
      </c>
      <c r="F22" s="167"/>
      <c r="G22" s="148"/>
      <c r="H22" s="31">
        <f t="shared" ref="H22:H30" si="2">B22*G22</f>
        <v>0</v>
      </c>
      <c r="I22" s="163"/>
      <c r="J22" s="137" t="s">
        <v>47</v>
      </c>
      <c r="K22"/>
      <c r="L22"/>
      <c r="M22"/>
      <c r="N22"/>
      <c r="O22"/>
      <c r="P22"/>
      <c r="Q22"/>
      <c r="R22"/>
      <c r="S22"/>
      <c r="T22"/>
      <c r="U22"/>
      <c r="V22"/>
      <c r="W22"/>
      <c r="X22"/>
      <c r="Y22"/>
      <c r="Z22"/>
      <c r="AA22"/>
      <c r="AB22"/>
      <c r="AC22"/>
    </row>
    <row r="23" spans="1:29" x14ac:dyDescent="0.3">
      <c r="A23" s="141" t="s">
        <v>48</v>
      </c>
      <c r="B23" s="142"/>
      <c r="C23" s="151"/>
      <c r="D23" s="146"/>
      <c r="E23" s="31">
        <f>B23*D23</f>
        <v>0</v>
      </c>
      <c r="F23" s="167"/>
      <c r="G23" s="148"/>
      <c r="H23" s="31">
        <f t="shared" si="2"/>
        <v>0</v>
      </c>
      <c r="I23" s="163"/>
      <c r="J23" s="137"/>
      <c r="K23"/>
      <c r="L23"/>
      <c r="M23"/>
      <c r="N23"/>
      <c r="O23"/>
      <c r="P23"/>
      <c r="Q23"/>
      <c r="R23"/>
      <c r="S23"/>
      <c r="T23"/>
      <c r="U23"/>
      <c r="V23"/>
      <c r="W23"/>
      <c r="X23"/>
      <c r="Y23"/>
      <c r="Z23"/>
      <c r="AA23"/>
      <c r="AB23"/>
      <c r="AC23"/>
    </row>
    <row r="24" spans="1:29" x14ac:dyDescent="0.3">
      <c r="A24" s="143" t="s">
        <v>49</v>
      </c>
      <c r="B24" s="142"/>
      <c r="C24" s="151"/>
      <c r="D24" s="146"/>
      <c r="E24" s="31">
        <f t="shared" ref="E24:E30" si="3">B24*D24</f>
        <v>0</v>
      </c>
      <c r="F24" s="167"/>
      <c r="G24" s="148"/>
      <c r="H24" s="31">
        <f t="shared" si="2"/>
        <v>0</v>
      </c>
      <c r="I24" s="163"/>
      <c r="J24" s="137"/>
      <c r="K24"/>
      <c r="L24"/>
      <c r="M24"/>
      <c r="N24"/>
      <c r="O24"/>
      <c r="P24"/>
      <c r="Q24"/>
      <c r="R24"/>
      <c r="S24"/>
      <c r="T24"/>
      <c r="U24"/>
      <c r="V24"/>
      <c r="W24"/>
      <c r="X24"/>
      <c r="Y24"/>
      <c r="Z24"/>
      <c r="AA24"/>
      <c r="AB24"/>
      <c r="AC24"/>
    </row>
    <row r="25" spans="1:29" x14ac:dyDescent="0.3">
      <c r="A25" s="144" t="s">
        <v>41</v>
      </c>
      <c r="B25" s="142"/>
      <c r="C25" s="151"/>
      <c r="D25" s="146"/>
      <c r="E25" s="31">
        <f t="shared" si="3"/>
        <v>0</v>
      </c>
      <c r="F25" s="167"/>
      <c r="G25" s="148"/>
      <c r="H25" s="31">
        <f t="shared" si="2"/>
        <v>0</v>
      </c>
      <c r="I25" s="163"/>
      <c r="J25" s="137"/>
      <c r="K25"/>
      <c r="L25"/>
      <c r="M25"/>
      <c r="N25"/>
      <c r="O25"/>
      <c r="P25"/>
      <c r="Q25"/>
      <c r="R25"/>
      <c r="S25"/>
      <c r="T25"/>
      <c r="U25"/>
      <c r="V25"/>
      <c r="W25"/>
      <c r="X25"/>
      <c r="Y25"/>
      <c r="Z25"/>
      <c r="AA25"/>
      <c r="AB25"/>
      <c r="AC25"/>
    </row>
    <row r="26" spans="1:29" x14ac:dyDescent="0.3">
      <c r="A26" s="149"/>
      <c r="B26" s="142"/>
      <c r="C26" s="151"/>
      <c r="D26" s="146"/>
      <c r="E26" s="31">
        <f t="shared" si="3"/>
        <v>0</v>
      </c>
      <c r="F26" s="167"/>
      <c r="G26" s="148"/>
      <c r="H26" s="31">
        <f t="shared" si="2"/>
        <v>0</v>
      </c>
      <c r="I26" s="163"/>
      <c r="J26" s="137"/>
      <c r="K26"/>
      <c r="L26"/>
      <c r="M26"/>
      <c r="N26"/>
      <c r="O26"/>
      <c r="P26"/>
      <c r="Q26"/>
      <c r="R26"/>
      <c r="S26"/>
      <c r="T26"/>
      <c r="U26"/>
      <c r="V26"/>
      <c r="W26"/>
      <c r="X26"/>
      <c r="Y26"/>
      <c r="Z26"/>
      <c r="AA26"/>
      <c r="AB26"/>
      <c r="AC26"/>
    </row>
    <row r="27" spans="1:29" x14ac:dyDescent="0.3">
      <c r="A27" s="144"/>
      <c r="B27" s="142"/>
      <c r="C27" s="151"/>
      <c r="D27" s="146"/>
      <c r="E27" s="31">
        <f t="shared" si="3"/>
        <v>0</v>
      </c>
      <c r="F27" s="167"/>
      <c r="G27" s="148"/>
      <c r="H27" s="31">
        <f t="shared" si="2"/>
        <v>0</v>
      </c>
      <c r="I27" s="163"/>
      <c r="J27" s="137"/>
      <c r="K27"/>
      <c r="L27"/>
      <c r="M27"/>
      <c r="N27"/>
      <c r="O27"/>
      <c r="P27"/>
      <c r="Q27"/>
      <c r="R27"/>
      <c r="S27"/>
      <c r="T27"/>
      <c r="U27"/>
      <c r="V27"/>
      <c r="W27"/>
      <c r="X27"/>
      <c r="Y27"/>
      <c r="Z27"/>
      <c r="AA27"/>
      <c r="AB27"/>
      <c r="AC27"/>
    </row>
    <row r="28" spans="1:29" x14ac:dyDescent="0.3">
      <c r="A28" s="144"/>
      <c r="B28" s="142"/>
      <c r="C28" s="151"/>
      <c r="D28" s="146"/>
      <c r="E28" s="31">
        <f t="shared" si="3"/>
        <v>0</v>
      </c>
      <c r="F28" s="167"/>
      <c r="G28" s="148"/>
      <c r="H28" s="31">
        <f t="shared" si="2"/>
        <v>0</v>
      </c>
      <c r="I28" s="163"/>
      <c r="J28" s="137"/>
      <c r="K28"/>
      <c r="L28"/>
      <c r="M28"/>
      <c r="N28"/>
      <c r="O28"/>
      <c r="P28"/>
      <c r="Q28"/>
      <c r="R28"/>
      <c r="S28"/>
      <c r="T28"/>
      <c r="U28"/>
      <c r="V28"/>
      <c r="W28"/>
      <c r="X28"/>
      <c r="Y28"/>
      <c r="Z28"/>
      <c r="AA28"/>
      <c r="AB28"/>
      <c r="AC28"/>
    </row>
    <row r="29" spans="1:29" x14ac:dyDescent="0.3">
      <c r="A29" s="144"/>
      <c r="B29" s="142"/>
      <c r="C29" s="151"/>
      <c r="D29" s="146"/>
      <c r="E29" s="31">
        <f t="shared" si="3"/>
        <v>0</v>
      </c>
      <c r="F29" s="167"/>
      <c r="G29" s="148"/>
      <c r="H29" s="31">
        <f t="shared" si="2"/>
        <v>0</v>
      </c>
      <c r="I29" s="163"/>
      <c r="J29" s="137"/>
      <c r="K29"/>
      <c r="L29"/>
      <c r="M29"/>
      <c r="N29"/>
      <c r="O29"/>
      <c r="P29"/>
      <c r="Q29"/>
      <c r="R29"/>
      <c r="S29"/>
      <c r="T29"/>
      <c r="U29"/>
      <c r="V29"/>
      <c r="W29"/>
      <c r="X29"/>
      <c r="Y29"/>
      <c r="Z29"/>
      <c r="AA29"/>
      <c r="AB29"/>
      <c r="AC29"/>
    </row>
    <row r="30" spans="1:29" ht="15" thickBot="1" x14ac:dyDescent="0.35">
      <c r="A30" s="141"/>
      <c r="B30" s="142"/>
      <c r="C30" s="151"/>
      <c r="D30" s="146"/>
      <c r="E30" s="31">
        <f t="shared" si="3"/>
        <v>0</v>
      </c>
      <c r="F30" s="167"/>
      <c r="G30" s="148"/>
      <c r="H30" s="31">
        <f t="shared" si="2"/>
        <v>0</v>
      </c>
      <c r="I30" s="164"/>
      <c r="J30" s="137"/>
      <c r="K30"/>
      <c r="L30"/>
      <c r="M30"/>
      <c r="N30"/>
      <c r="O30"/>
      <c r="P30"/>
      <c r="Q30"/>
      <c r="R30"/>
      <c r="S30"/>
      <c r="T30"/>
      <c r="U30"/>
      <c r="V30"/>
      <c r="W30"/>
      <c r="X30"/>
      <c r="Y30"/>
      <c r="Z30"/>
      <c r="AA30"/>
      <c r="AB30"/>
      <c r="AC30"/>
    </row>
    <row r="31" spans="1:29" ht="15" thickBot="1" x14ac:dyDescent="0.35">
      <c r="A31" s="21" t="s">
        <v>42</v>
      </c>
      <c r="B31" s="22"/>
      <c r="C31" s="23"/>
      <c r="D31" s="24"/>
      <c r="E31" s="25">
        <f>SUM(E21:E30)</f>
        <v>3800</v>
      </c>
      <c r="F31" s="26"/>
      <c r="G31" s="27"/>
      <c r="H31" s="25">
        <f>SUM(H21:H30)</f>
        <v>1000</v>
      </c>
      <c r="I31" s="26"/>
      <c r="J31" s="56"/>
      <c r="K31"/>
      <c r="L31"/>
      <c r="M31"/>
      <c r="N31"/>
      <c r="O31"/>
      <c r="P31"/>
      <c r="Q31"/>
      <c r="R31"/>
      <c r="S31"/>
      <c r="T31"/>
      <c r="U31"/>
      <c r="V31"/>
      <c r="W31"/>
      <c r="X31"/>
      <c r="Y31"/>
      <c r="Z31"/>
      <c r="AA31"/>
      <c r="AB31"/>
      <c r="AC31"/>
    </row>
    <row r="32" spans="1:29" ht="15" thickBot="1" x14ac:dyDescent="0.35">
      <c r="A32" s="48"/>
      <c r="B32" s="49"/>
      <c r="C32" s="50"/>
      <c r="D32" s="51"/>
      <c r="E32" s="52"/>
      <c r="F32" s="82"/>
      <c r="G32" s="54"/>
      <c r="H32" s="52"/>
      <c r="I32" s="53"/>
      <c r="J32" s="57"/>
      <c r="K32"/>
      <c r="L32"/>
      <c r="M32"/>
      <c r="N32"/>
      <c r="O32"/>
      <c r="P32"/>
      <c r="Q32"/>
      <c r="R32"/>
      <c r="S32"/>
      <c r="T32"/>
      <c r="U32"/>
      <c r="V32"/>
      <c r="W32"/>
      <c r="X32"/>
      <c r="Y32"/>
      <c r="Z32"/>
      <c r="AA32"/>
      <c r="AB32"/>
      <c r="AC32"/>
    </row>
    <row r="33" spans="1:29" ht="15" thickBot="1" x14ac:dyDescent="0.35">
      <c r="A33" s="12" t="s">
        <v>50</v>
      </c>
      <c r="B33" s="13"/>
      <c r="C33" s="14"/>
      <c r="D33" s="15"/>
      <c r="E33" s="16"/>
      <c r="F33" s="17"/>
      <c r="G33" s="18"/>
      <c r="H33" s="19"/>
      <c r="I33" s="20"/>
      <c r="J33" s="55" t="s">
        <v>50</v>
      </c>
      <c r="K33"/>
      <c r="L33"/>
      <c r="M33"/>
      <c r="N33"/>
      <c r="O33"/>
      <c r="P33"/>
      <c r="Q33"/>
      <c r="R33"/>
      <c r="S33"/>
      <c r="T33"/>
      <c r="U33"/>
      <c r="V33"/>
      <c r="W33"/>
      <c r="X33"/>
      <c r="Y33"/>
      <c r="Z33"/>
      <c r="AA33"/>
      <c r="AB33"/>
      <c r="AC33"/>
    </row>
    <row r="34" spans="1:29" x14ac:dyDescent="0.3">
      <c r="A34" s="139" t="s">
        <v>51</v>
      </c>
      <c r="B34" s="140">
        <v>100</v>
      </c>
      <c r="C34" s="150"/>
      <c r="D34" s="145"/>
      <c r="E34" s="30">
        <f>B34*D34</f>
        <v>0</v>
      </c>
      <c r="F34" s="162"/>
      <c r="G34" s="147">
        <v>2</v>
      </c>
      <c r="H34" s="30">
        <f>B34*G34</f>
        <v>200</v>
      </c>
      <c r="I34" s="162"/>
      <c r="J34" s="137" t="s">
        <v>52</v>
      </c>
      <c r="K34"/>
      <c r="L34"/>
      <c r="M34"/>
      <c r="N34"/>
      <c r="O34"/>
      <c r="P34"/>
      <c r="Q34"/>
      <c r="R34"/>
      <c r="S34"/>
      <c r="T34"/>
      <c r="U34"/>
      <c r="V34"/>
      <c r="W34"/>
      <c r="X34"/>
      <c r="Y34"/>
      <c r="Z34"/>
      <c r="AA34"/>
      <c r="AB34"/>
      <c r="AC34"/>
    </row>
    <row r="35" spans="1:29" x14ac:dyDescent="0.3">
      <c r="A35" s="141" t="s">
        <v>53</v>
      </c>
      <c r="B35" s="142"/>
      <c r="C35" s="151"/>
      <c r="D35" s="146"/>
      <c r="E35" s="31">
        <f t="shared" ref="E35:E43" si="4">B35*D35</f>
        <v>0</v>
      </c>
      <c r="F35" s="163"/>
      <c r="G35" s="148"/>
      <c r="H35" s="31">
        <f t="shared" ref="H35:H43" si="5">B35*G35</f>
        <v>0</v>
      </c>
      <c r="I35" s="163"/>
      <c r="J35" s="137"/>
      <c r="K35"/>
      <c r="L35"/>
      <c r="M35"/>
      <c r="N35"/>
      <c r="O35"/>
      <c r="P35"/>
      <c r="Q35"/>
      <c r="R35"/>
      <c r="S35"/>
      <c r="T35"/>
      <c r="U35"/>
      <c r="V35"/>
      <c r="W35"/>
      <c r="X35"/>
      <c r="Y35"/>
      <c r="Z35"/>
      <c r="AA35"/>
      <c r="AB35"/>
      <c r="AC35"/>
    </row>
    <row r="36" spans="1:29" x14ac:dyDescent="0.3">
      <c r="A36" s="141" t="s">
        <v>54</v>
      </c>
      <c r="B36" s="142"/>
      <c r="C36" s="151"/>
      <c r="D36" s="146"/>
      <c r="E36" s="31">
        <f t="shared" si="4"/>
        <v>0</v>
      </c>
      <c r="F36" s="163"/>
      <c r="G36" s="148"/>
      <c r="H36" s="31">
        <f t="shared" si="5"/>
        <v>0</v>
      </c>
      <c r="I36" s="163"/>
      <c r="J36" s="137"/>
      <c r="K36"/>
      <c r="L36"/>
      <c r="M36"/>
      <c r="N36"/>
      <c r="O36"/>
      <c r="P36"/>
      <c r="Q36"/>
      <c r="R36"/>
      <c r="S36"/>
      <c r="T36"/>
      <c r="U36"/>
      <c r="V36"/>
      <c r="W36"/>
      <c r="X36"/>
      <c r="Y36"/>
      <c r="Z36"/>
      <c r="AA36"/>
      <c r="AB36"/>
      <c r="AC36"/>
    </row>
    <row r="37" spans="1:29" x14ac:dyDescent="0.3">
      <c r="A37" s="144" t="s">
        <v>41</v>
      </c>
      <c r="B37" s="142"/>
      <c r="C37" s="151"/>
      <c r="D37" s="146"/>
      <c r="E37" s="31">
        <f t="shared" si="4"/>
        <v>0</v>
      </c>
      <c r="F37" s="163"/>
      <c r="G37" s="148"/>
      <c r="H37" s="31">
        <f t="shared" si="5"/>
        <v>0</v>
      </c>
      <c r="I37" s="163"/>
      <c r="J37" s="137"/>
      <c r="K37"/>
      <c r="L37"/>
      <c r="M37"/>
      <c r="N37"/>
      <c r="O37"/>
      <c r="P37"/>
      <c r="Q37"/>
      <c r="R37"/>
      <c r="S37"/>
      <c r="T37"/>
      <c r="U37"/>
      <c r="V37"/>
      <c r="W37"/>
      <c r="X37"/>
      <c r="Y37"/>
      <c r="Z37"/>
      <c r="AA37"/>
      <c r="AB37"/>
      <c r="AC37"/>
    </row>
    <row r="38" spans="1:29" x14ac:dyDescent="0.3">
      <c r="A38" s="144"/>
      <c r="B38" s="142"/>
      <c r="C38" s="151"/>
      <c r="D38" s="146"/>
      <c r="E38" s="31">
        <f t="shared" si="4"/>
        <v>0</v>
      </c>
      <c r="F38" s="163"/>
      <c r="G38" s="148"/>
      <c r="H38" s="31">
        <f t="shared" si="5"/>
        <v>0</v>
      </c>
      <c r="I38" s="163"/>
      <c r="J38" s="137"/>
      <c r="K38"/>
      <c r="L38"/>
      <c r="M38"/>
      <c r="N38"/>
      <c r="O38"/>
      <c r="P38"/>
      <c r="Q38"/>
      <c r="R38"/>
      <c r="S38"/>
      <c r="T38"/>
      <c r="U38"/>
      <c r="V38"/>
      <c r="W38"/>
      <c r="X38"/>
      <c r="Y38"/>
      <c r="Z38"/>
      <c r="AA38"/>
      <c r="AB38"/>
      <c r="AC38"/>
    </row>
    <row r="39" spans="1:29" x14ac:dyDescent="0.3">
      <c r="A39" s="144"/>
      <c r="B39" s="142"/>
      <c r="C39" s="151"/>
      <c r="D39" s="146"/>
      <c r="E39" s="31">
        <f t="shared" si="4"/>
        <v>0</v>
      </c>
      <c r="F39" s="163"/>
      <c r="G39" s="148"/>
      <c r="H39" s="31">
        <f t="shared" si="5"/>
        <v>0</v>
      </c>
      <c r="I39" s="163"/>
      <c r="J39" s="137"/>
      <c r="K39"/>
      <c r="L39"/>
      <c r="M39"/>
      <c r="N39"/>
      <c r="O39"/>
      <c r="P39"/>
      <c r="Q39"/>
      <c r="R39"/>
      <c r="S39"/>
      <c r="T39"/>
      <c r="U39"/>
      <c r="V39"/>
      <c r="W39"/>
      <c r="X39"/>
      <c r="Y39"/>
      <c r="Z39"/>
      <c r="AA39"/>
      <c r="AB39"/>
      <c r="AC39"/>
    </row>
    <row r="40" spans="1:29" x14ac:dyDescent="0.3">
      <c r="A40" s="144"/>
      <c r="B40" s="142"/>
      <c r="C40" s="151"/>
      <c r="D40" s="146"/>
      <c r="E40" s="31">
        <f t="shared" si="4"/>
        <v>0</v>
      </c>
      <c r="F40" s="163"/>
      <c r="G40" s="148"/>
      <c r="H40" s="31">
        <f t="shared" si="5"/>
        <v>0</v>
      </c>
      <c r="I40" s="163"/>
      <c r="J40" s="137"/>
      <c r="K40"/>
      <c r="L40"/>
      <c r="M40"/>
      <c r="N40"/>
      <c r="O40"/>
      <c r="P40"/>
      <c r="Q40"/>
      <c r="R40"/>
      <c r="S40"/>
      <c r="T40"/>
      <c r="U40"/>
      <c r="V40"/>
      <c r="W40"/>
      <c r="X40"/>
      <c r="Y40"/>
      <c r="Z40"/>
      <c r="AA40"/>
      <c r="AB40"/>
      <c r="AC40"/>
    </row>
    <row r="41" spans="1:29" x14ac:dyDescent="0.3">
      <c r="A41" s="143"/>
      <c r="B41" s="142"/>
      <c r="C41" s="151"/>
      <c r="D41" s="146"/>
      <c r="E41" s="31">
        <f t="shared" si="4"/>
        <v>0</v>
      </c>
      <c r="F41" s="163"/>
      <c r="G41" s="148"/>
      <c r="H41" s="31">
        <f t="shared" si="5"/>
        <v>0</v>
      </c>
      <c r="I41" s="163"/>
      <c r="J41" s="137"/>
      <c r="K41"/>
      <c r="L41"/>
      <c r="M41"/>
      <c r="N41"/>
      <c r="O41"/>
      <c r="P41"/>
      <c r="Q41"/>
      <c r="R41"/>
      <c r="S41"/>
      <c r="T41"/>
      <c r="U41"/>
      <c r="V41"/>
      <c r="W41"/>
      <c r="X41"/>
      <c r="Y41"/>
      <c r="Z41"/>
      <c r="AA41"/>
      <c r="AB41"/>
      <c r="AC41"/>
    </row>
    <row r="42" spans="1:29" x14ac:dyDescent="0.3">
      <c r="A42" s="141"/>
      <c r="B42" s="142"/>
      <c r="C42" s="151"/>
      <c r="D42" s="146"/>
      <c r="E42" s="31">
        <f t="shared" si="4"/>
        <v>0</v>
      </c>
      <c r="F42" s="163"/>
      <c r="G42" s="148"/>
      <c r="H42" s="31">
        <f t="shared" si="5"/>
        <v>0</v>
      </c>
      <c r="I42" s="163"/>
      <c r="J42" s="137"/>
      <c r="K42"/>
      <c r="L42"/>
      <c r="M42"/>
      <c r="N42"/>
      <c r="O42"/>
      <c r="P42"/>
      <c r="Q42"/>
      <c r="R42"/>
      <c r="S42"/>
      <c r="T42"/>
      <c r="U42"/>
      <c r="V42"/>
      <c r="W42"/>
      <c r="X42"/>
      <c r="Y42"/>
      <c r="Z42"/>
      <c r="AA42"/>
      <c r="AB42"/>
      <c r="AC42"/>
    </row>
    <row r="43" spans="1:29" ht="15" thickBot="1" x14ac:dyDescent="0.35">
      <c r="A43" s="141"/>
      <c r="B43" s="142"/>
      <c r="C43" s="151"/>
      <c r="D43" s="146"/>
      <c r="E43" s="31">
        <f t="shared" si="4"/>
        <v>0</v>
      </c>
      <c r="F43" s="164"/>
      <c r="G43" s="148"/>
      <c r="H43" s="31">
        <f t="shared" si="5"/>
        <v>0</v>
      </c>
      <c r="I43" s="164"/>
      <c r="J43" s="137"/>
      <c r="K43"/>
      <c r="L43"/>
      <c r="M43"/>
      <c r="N43"/>
      <c r="O43"/>
      <c r="P43"/>
      <c r="Q43"/>
      <c r="R43"/>
      <c r="S43"/>
      <c r="T43"/>
      <c r="U43"/>
      <c r="V43"/>
      <c r="W43"/>
      <c r="X43"/>
      <c r="Y43"/>
      <c r="Z43"/>
      <c r="AA43"/>
      <c r="AB43"/>
      <c r="AC43"/>
    </row>
    <row r="44" spans="1:29" ht="15" thickBot="1" x14ac:dyDescent="0.35">
      <c r="A44" s="21" t="s">
        <v>42</v>
      </c>
      <c r="B44" s="22"/>
      <c r="C44" s="23"/>
      <c r="D44" s="24"/>
      <c r="E44" s="25">
        <f>SUM(E34:E43)</f>
        <v>0</v>
      </c>
      <c r="F44" s="26"/>
      <c r="G44" s="27"/>
      <c r="H44" s="25">
        <f>SUM(H34:H43)</f>
        <v>200</v>
      </c>
      <c r="I44" s="26"/>
      <c r="J44" s="56"/>
      <c r="K44"/>
      <c r="L44"/>
      <c r="M44"/>
      <c r="N44"/>
      <c r="O44"/>
      <c r="P44"/>
      <c r="Q44"/>
      <c r="R44"/>
      <c r="S44"/>
      <c r="T44"/>
      <c r="U44"/>
      <c r="V44"/>
      <c r="W44"/>
      <c r="X44"/>
      <c r="Y44"/>
      <c r="Z44"/>
      <c r="AA44"/>
      <c r="AB44"/>
      <c r="AC44"/>
    </row>
    <row r="45" spans="1:29" ht="15" thickBot="1" x14ac:dyDescent="0.35">
      <c r="A45" s="48"/>
      <c r="B45" s="49"/>
      <c r="C45" s="50"/>
      <c r="D45" s="51"/>
      <c r="E45" s="52"/>
      <c r="F45" s="82"/>
      <c r="G45" s="54"/>
      <c r="H45" s="52"/>
      <c r="I45" s="53"/>
      <c r="J45" s="57"/>
      <c r="K45"/>
      <c r="L45"/>
      <c r="M45"/>
      <c r="N45"/>
      <c r="O45"/>
      <c r="P45"/>
      <c r="Q45"/>
      <c r="R45"/>
      <c r="S45"/>
      <c r="T45"/>
      <c r="U45"/>
      <c r="V45"/>
      <c r="W45"/>
      <c r="X45"/>
      <c r="Y45"/>
      <c r="Z45"/>
      <c r="AA45"/>
      <c r="AB45"/>
      <c r="AC45"/>
    </row>
    <row r="46" spans="1:29" ht="15" thickBot="1" x14ac:dyDescent="0.35">
      <c r="A46" s="12" t="s">
        <v>55</v>
      </c>
      <c r="B46" s="13"/>
      <c r="C46" s="14"/>
      <c r="D46" s="15"/>
      <c r="E46" s="16"/>
      <c r="F46" s="17"/>
      <c r="G46" s="18"/>
      <c r="H46" s="19"/>
      <c r="I46" s="20"/>
      <c r="J46" s="55" t="s">
        <v>55</v>
      </c>
      <c r="K46"/>
      <c r="L46"/>
      <c r="M46"/>
      <c r="N46"/>
      <c r="O46"/>
      <c r="P46"/>
      <c r="Q46"/>
      <c r="R46"/>
      <c r="S46"/>
      <c r="T46"/>
      <c r="U46"/>
      <c r="V46"/>
      <c r="W46"/>
      <c r="X46"/>
      <c r="Y46"/>
      <c r="Z46"/>
      <c r="AA46"/>
      <c r="AB46"/>
      <c r="AC46"/>
    </row>
    <row r="47" spans="1:29" x14ac:dyDescent="0.3">
      <c r="A47" s="139" t="s">
        <v>56</v>
      </c>
      <c r="B47" s="140"/>
      <c r="C47" s="150"/>
      <c r="D47" s="145"/>
      <c r="E47" s="30">
        <f>B47*D47</f>
        <v>0</v>
      </c>
      <c r="F47" s="162"/>
      <c r="G47" s="147"/>
      <c r="H47" s="30">
        <f>B47*G47</f>
        <v>0</v>
      </c>
      <c r="I47" s="162"/>
      <c r="J47" s="137"/>
      <c r="K47"/>
      <c r="L47"/>
      <c r="M47"/>
      <c r="N47"/>
      <c r="O47"/>
      <c r="P47"/>
      <c r="Q47"/>
      <c r="R47"/>
      <c r="S47"/>
      <c r="T47"/>
      <c r="U47"/>
      <c r="V47"/>
      <c r="W47"/>
      <c r="X47"/>
      <c r="Y47"/>
      <c r="Z47"/>
      <c r="AA47"/>
      <c r="AB47"/>
      <c r="AC47"/>
    </row>
    <row r="48" spans="1:29" x14ac:dyDescent="0.3">
      <c r="A48" s="141" t="s">
        <v>57</v>
      </c>
      <c r="B48" s="142"/>
      <c r="C48" s="151"/>
      <c r="D48" s="146"/>
      <c r="E48" s="31">
        <f t="shared" ref="E48:E56" si="6">B48*D48</f>
        <v>0</v>
      </c>
      <c r="F48" s="163"/>
      <c r="G48" s="148"/>
      <c r="H48" s="31">
        <f t="shared" ref="H48:H56" si="7">B48*G48</f>
        <v>0</v>
      </c>
      <c r="I48" s="163"/>
      <c r="J48" s="137"/>
      <c r="K48"/>
      <c r="L48"/>
      <c r="M48"/>
      <c r="N48"/>
      <c r="O48"/>
      <c r="P48"/>
      <c r="Q48"/>
      <c r="R48"/>
      <c r="S48"/>
      <c r="T48"/>
      <c r="U48"/>
      <c r="V48"/>
      <c r="W48"/>
      <c r="X48"/>
      <c r="Y48"/>
      <c r="Z48"/>
      <c r="AA48"/>
      <c r="AB48"/>
      <c r="AC48"/>
    </row>
    <row r="49" spans="1:29" x14ac:dyDescent="0.3">
      <c r="A49" s="141" t="s">
        <v>58</v>
      </c>
      <c r="B49" s="142"/>
      <c r="C49" s="151"/>
      <c r="D49" s="146"/>
      <c r="E49" s="31">
        <f t="shared" si="6"/>
        <v>0</v>
      </c>
      <c r="F49" s="163"/>
      <c r="G49" s="148"/>
      <c r="H49" s="31">
        <f t="shared" si="7"/>
        <v>0</v>
      </c>
      <c r="I49" s="163"/>
      <c r="J49" s="137"/>
      <c r="K49"/>
      <c r="L49"/>
      <c r="M49"/>
      <c r="N49"/>
      <c r="O49"/>
      <c r="P49"/>
      <c r="Q49"/>
      <c r="R49"/>
      <c r="S49"/>
      <c r="T49"/>
      <c r="U49"/>
      <c r="V49"/>
      <c r="W49"/>
      <c r="X49"/>
      <c r="Y49"/>
      <c r="Z49"/>
      <c r="AA49"/>
      <c r="AB49"/>
      <c r="AC49"/>
    </row>
    <row r="50" spans="1:29" x14ac:dyDescent="0.3">
      <c r="A50" s="144" t="s">
        <v>41</v>
      </c>
      <c r="B50" s="142"/>
      <c r="C50" s="151"/>
      <c r="D50" s="146"/>
      <c r="E50" s="31">
        <f t="shared" si="6"/>
        <v>0</v>
      </c>
      <c r="F50" s="163"/>
      <c r="G50" s="148"/>
      <c r="H50" s="31">
        <f t="shared" si="7"/>
        <v>0</v>
      </c>
      <c r="I50" s="163"/>
      <c r="J50" s="137"/>
      <c r="K50"/>
      <c r="L50"/>
      <c r="M50"/>
      <c r="N50"/>
      <c r="O50"/>
      <c r="P50"/>
      <c r="Q50"/>
      <c r="R50"/>
      <c r="S50"/>
      <c r="T50"/>
      <c r="U50"/>
      <c r="V50"/>
      <c r="W50"/>
      <c r="X50"/>
      <c r="Y50"/>
      <c r="Z50"/>
      <c r="AA50"/>
      <c r="AB50"/>
      <c r="AC50"/>
    </row>
    <row r="51" spans="1:29" x14ac:dyDescent="0.3">
      <c r="A51" s="144"/>
      <c r="B51" s="142"/>
      <c r="C51" s="151"/>
      <c r="D51" s="146"/>
      <c r="E51" s="31">
        <f t="shared" si="6"/>
        <v>0</v>
      </c>
      <c r="F51" s="163"/>
      <c r="G51" s="148"/>
      <c r="H51" s="31">
        <f t="shared" si="7"/>
        <v>0</v>
      </c>
      <c r="I51" s="163"/>
      <c r="J51" s="137"/>
      <c r="K51"/>
      <c r="L51"/>
      <c r="M51"/>
      <c r="N51"/>
      <c r="O51"/>
      <c r="P51"/>
      <c r="Q51"/>
      <c r="R51"/>
      <c r="S51"/>
      <c r="T51"/>
      <c r="U51"/>
      <c r="V51"/>
      <c r="W51"/>
      <c r="X51"/>
      <c r="Y51"/>
      <c r="Z51"/>
      <c r="AA51"/>
      <c r="AB51"/>
      <c r="AC51"/>
    </row>
    <row r="52" spans="1:29" x14ac:dyDescent="0.3">
      <c r="A52" s="144"/>
      <c r="B52" s="142"/>
      <c r="C52" s="151"/>
      <c r="D52" s="146"/>
      <c r="E52" s="31">
        <f t="shared" si="6"/>
        <v>0</v>
      </c>
      <c r="F52" s="163"/>
      <c r="G52" s="148"/>
      <c r="H52" s="31">
        <f t="shared" si="7"/>
        <v>0</v>
      </c>
      <c r="I52" s="163"/>
      <c r="J52" s="137"/>
      <c r="K52"/>
      <c r="L52"/>
      <c r="M52"/>
      <c r="N52"/>
      <c r="O52"/>
      <c r="P52"/>
      <c r="Q52"/>
      <c r="R52"/>
      <c r="S52"/>
      <c r="T52"/>
      <c r="U52"/>
      <c r="V52"/>
      <c r="W52"/>
      <c r="X52"/>
      <c r="Y52"/>
      <c r="Z52"/>
      <c r="AA52"/>
      <c r="AB52"/>
      <c r="AC52"/>
    </row>
    <row r="53" spans="1:29" x14ac:dyDescent="0.3">
      <c r="A53" s="144"/>
      <c r="B53" s="142"/>
      <c r="C53" s="151"/>
      <c r="D53" s="146"/>
      <c r="E53" s="31">
        <f t="shared" si="6"/>
        <v>0</v>
      </c>
      <c r="F53" s="163"/>
      <c r="G53" s="148"/>
      <c r="H53" s="31">
        <f t="shared" si="7"/>
        <v>0</v>
      </c>
      <c r="I53" s="163"/>
      <c r="J53" s="137"/>
      <c r="K53"/>
      <c r="L53"/>
      <c r="M53"/>
      <c r="N53"/>
      <c r="O53"/>
      <c r="P53"/>
      <c r="Q53"/>
      <c r="R53"/>
      <c r="S53"/>
      <c r="T53"/>
      <c r="U53"/>
      <c r="V53"/>
      <c r="W53"/>
      <c r="X53"/>
      <c r="Y53"/>
      <c r="Z53"/>
      <c r="AA53"/>
      <c r="AB53"/>
      <c r="AC53"/>
    </row>
    <row r="54" spans="1:29" x14ac:dyDescent="0.3">
      <c r="A54" s="143"/>
      <c r="B54" s="142"/>
      <c r="C54" s="151"/>
      <c r="D54" s="146"/>
      <c r="E54" s="31">
        <f t="shared" si="6"/>
        <v>0</v>
      </c>
      <c r="F54" s="163"/>
      <c r="G54" s="148"/>
      <c r="H54" s="31">
        <f t="shared" si="7"/>
        <v>0</v>
      </c>
      <c r="I54" s="163"/>
      <c r="J54" s="137"/>
      <c r="K54"/>
      <c r="L54"/>
      <c r="M54"/>
      <c r="N54"/>
      <c r="O54"/>
      <c r="P54"/>
      <c r="Q54"/>
      <c r="R54"/>
      <c r="S54"/>
      <c r="T54"/>
      <c r="U54"/>
      <c r="V54"/>
      <c r="W54"/>
      <c r="X54"/>
      <c r="Y54"/>
      <c r="Z54"/>
      <c r="AA54"/>
      <c r="AB54"/>
      <c r="AC54"/>
    </row>
    <row r="55" spans="1:29" x14ac:dyDescent="0.3">
      <c r="A55" s="141"/>
      <c r="B55" s="142"/>
      <c r="C55" s="151"/>
      <c r="D55" s="146"/>
      <c r="E55" s="31">
        <f t="shared" si="6"/>
        <v>0</v>
      </c>
      <c r="F55" s="163"/>
      <c r="G55" s="148"/>
      <c r="H55" s="31">
        <f t="shared" si="7"/>
        <v>0</v>
      </c>
      <c r="I55" s="163"/>
      <c r="J55" s="137"/>
      <c r="K55"/>
      <c r="L55"/>
      <c r="M55"/>
      <c r="N55"/>
      <c r="O55"/>
      <c r="P55"/>
      <c r="Q55"/>
      <c r="R55"/>
      <c r="S55"/>
      <c r="T55"/>
      <c r="U55"/>
      <c r="V55"/>
      <c r="W55"/>
      <c r="X55"/>
      <c r="Y55"/>
      <c r="Z55"/>
      <c r="AA55"/>
      <c r="AB55"/>
      <c r="AC55"/>
    </row>
    <row r="56" spans="1:29" ht="15" thickBot="1" x14ac:dyDescent="0.35">
      <c r="A56" s="141"/>
      <c r="B56" s="142"/>
      <c r="C56" s="151"/>
      <c r="D56" s="146"/>
      <c r="E56" s="31">
        <f t="shared" si="6"/>
        <v>0</v>
      </c>
      <c r="F56" s="164"/>
      <c r="G56" s="148"/>
      <c r="H56" s="31">
        <f t="shared" si="7"/>
        <v>0</v>
      </c>
      <c r="I56" s="164"/>
      <c r="J56" s="137"/>
      <c r="K56"/>
      <c r="L56"/>
      <c r="M56"/>
      <c r="N56"/>
      <c r="O56"/>
      <c r="P56"/>
      <c r="Q56"/>
      <c r="R56"/>
      <c r="S56"/>
      <c r="T56"/>
      <c r="U56"/>
      <c r="V56"/>
      <c r="W56"/>
      <c r="X56"/>
      <c r="Y56"/>
      <c r="Z56"/>
      <c r="AA56"/>
      <c r="AB56"/>
      <c r="AC56"/>
    </row>
    <row r="57" spans="1:29" ht="15" thickBot="1" x14ac:dyDescent="0.35">
      <c r="A57" s="21" t="s">
        <v>42</v>
      </c>
      <c r="B57" s="22"/>
      <c r="C57" s="23"/>
      <c r="D57" s="24"/>
      <c r="E57" s="25">
        <f>SUM(E47:E56)</f>
        <v>0</v>
      </c>
      <c r="F57" s="26"/>
      <c r="G57" s="27"/>
      <c r="H57" s="25">
        <f>SUM(H47:H56)</f>
        <v>0</v>
      </c>
      <c r="I57" s="26"/>
      <c r="J57" s="56"/>
      <c r="K57"/>
      <c r="L57"/>
      <c r="M57"/>
      <c r="N57"/>
      <c r="O57"/>
      <c r="P57"/>
      <c r="Q57"/>
      <c r="R57"/>
      <c r="S57"/>
      <c r="T57"/>
      <c r="U57"/>
      <c r="V57"/>
      <c r="W57"/>
      <c r="X57"/>
      <c r="Y57"/>
      <c r="Z57"/>
      <c r="AA57"/>
      <c r="AB57"/>
      <c r="AC57"/>
    </row>
    <row r="58" spans="1:29" ht="15" thickBot="1" x14ac:dyDescent="0.35">
      <c r="A58" s="48"/>
      <c r="B58" s="49"/>
      <c r="C58" s="50"/>
      <c r="D58" s="51"/>
      <c r="E58" s="52"/>
      <c r="F58" s="82"/>
      <c r="G58" s="54"/>
      <c r="H58" s="52"/>
      <c r="I58" s="53"/>
      <c r="J58" s="57"/>
      <c r="K58"/>
      <c r="L58"/>
      <c r="M58"/>
      <c r="N58"/>
      <c r="O58"/>
      <c r="P58"/>
      <c r="Q58"/>
      <c r="R58"/>
      <c r="S58"/>
      <c r="T58"/>
      <c r="U58"/>
      <c r="V58"/>
      <c r="W58"/>
      <c r="X58"/>
      <c r="Y58"/>
      <c r="Z58"/>
      <c r="AA58"/>
      <c r="AB58"/>
      <c r="AC58"/>
    </row>
    <row r="59" spans="1:29" ht="15" thickBot="1" x14ac:dyDescent="0.35">
      <c r="A59" s="12" t="s">
        <v>59</v>
      </c>
      <c r="B59" s="13"/>
      <c r="C59" s="14"/>
      <c r="D59" s="15"/>
      <c r="E59" s="16"/>
      <c r="F59" s="17"/>
      <c r="G59" s="18"/>
      <c r="H59" s="19"/>
      <c r="I59" s="20"/>
      <c r="J59" s="55" t="s">
        <v>60</v>
      </c>
      <c r="K59"/>
      <c r="L59"/>
      <c r="M59"/>
      <c r="N59"/>
      <c r="O59"/>
      <c r="P59"/>
      <c r="Q59"/>
      <c r="R59"/>
      <c r="S59"/>
      <c r="T59"/>
      <c r="U59"/>
      <c r="V59"/>
      <c r="W59"/>
      <c r="X59"/>
      <c r="Y59"/>
      <c r="Z59"/>
      <c r="AA59"/>
      <c r="AB59"/>
      <c r="AC59"/>
    </row>
    <row r="60" spans="1:29" x14ac:dyDescent="0.3">
      <c r="A60" s="139" t="s">
        <v>61</v>
      </c>
      <c r="B60" s="140">
        <v>3</v>
      </c>
      <c r="C60" s="150"/>
      <c r="D60" s="145">
        <v>20</v>
      </c>
      <c r="E60" s="30">
        <f>B60*D60</f>
        <v>60</v>
      </c>
      <c r="F60" s="162"/>
      <c r="G60" s="147"/>
      <c r="H60" s="30">
        <f>B60*G60</f>
        <v>0</v>
      </c>
      <c r="I60" s="162"/>
      <c r="J60" s="137" t="s">
        <v>62</v>
      </c>
      <c r="K60"/>
      <c r="L60"/>
      <c r="M60"/>
      <c r="N60"/>
      <c r="O60"/>
      <c r="P60"/>
      <c r="Q60"/>
      <c r="R60"/>
      <c r="S60"/>
      <c r="T60"/>
      <c r="U60"/>
      <c r="V60"/>
      <c r="W60"/>
      <c r="X60"/>
      <c r="Y60"/>
      <c r="Z60"/>
      <c r="AA60"/>
      <c r="AB60"/>
      <c r="AC60"/>
    </row>
    <row r="61" spans="1:29" x14ac:dyDescent="0.3">
      <c r="A61" s="144" t="s">
        <v>41</v>
      </c>
      <c r="B61" s="142"/>
      <c r="C61" s="151"/>
      <c r="D61" s="146"/>
      <c r="E61" s="31">
        <f t="shared" ref="E61:E69" si="8">B61*D61</f>
        <v>0</v>
      </c>
      <c r="F61" s="163"/>
      <c r="G61" s="148"/>
      <c r="H61" s="31">
        <f t="shared" ref="H61:H69" si="9">B61*G61</f>
        <v>0</v>
      </c>
      <c r="I61" s="163"/>
      <c r="J61" s="137"/>
      <c r="K61"/>
      <c r="L61"/>
      <c r="M61"/>
      <c r="N61"/>
      <c r="O61"/>
      <c r="P61"/>
      <c r="Q61"/>
      <c r="R61"/>
      <c r="S61"/>
      <c r="T61"/>
      <c r="U61"/>
      <c r="V61"/>
      <c r="W61"/>
      <c r="X61"/>
      <c r="Y61"/>
      <c r="Z61"/>
      <c r="AA61"/>
      <c r="AB61"/>
      <c r="AC61"/>
    </row>
    <row r="62" spans="1:29" x14ac:dyDescent="0.3">
      <c r="A62" s="144"/>
      <c r="B62" s="142"/>
      <c r="C62" s="151"/>
      <c r="D62" s="146"/>
      <c r="E62" s="31">
        <f t="shared" si="8"/>
        <v>0</v>
      </c>
      <c r="F62" s="163"/>
      <c r="G62" s="148"/>
      <c r="H62" s="31">
        <f t="shared" si="9"/>
        <v>0</v>
      </c>
      <c r="I62" s="163"/>
      <c r="J62" s="137"/>
      <c r="K62"/>
      <c r="L62"/>
      <c r="M62"/>
      <c r="N62"/>
      <c r="O62"/>
      <c r="P62"/>
      <c r="Q62"/>
      <c r="R62"/>
      <c r="S62"/>
      <c r="T62"/>
      <c r="U62"/>
      <c r="V62"/>
      <c r="W62"/>
      <c r="X62"/>
      <c r="Y62"/>
      <c r="Z62"/>
      <c r="AA62"/>
      <c r="AB62"/>
      <c r="AC62"/>
    </row>
    <row r="63" spans="1:29" x14ac:dyDescent="0.3">
      <c r="A63" s="144"/>
      <c r="B63" s="142"/>
      <c r="C63" s="151"/>
      <c r="D63" s="146"/>
      <c r="E63" s="31">
        <f t="shared" si="8"/>
        <v>0</v>
      </c>
      <c r="F63" s="163"/>
      <c r="G63" s="148"/>
      <c r="H63" s="31">
        <f t="shared" si="9"/>
        <v>0</v>
      </c>
      <c r="I63" s="163"/>
      <c r="J63" s="137"/>
      <c r="K63"/>
      <c r="L63"/>
      <c r="M63"/>
      <c r="N63"/>
      <c r="O63"/>
      <c r="P63"/>
      <c r="Q63"/>
      <c r="R63"/>
      <c r="S63"/>
      <c r="T63"/>
      <c r="U63"/>
      <c r="V63"/>
      <c r="W63"/>
      <c r="X63"/>
      <c r="Y63"/>
      <c r="Z63"/>
      <c r="AA63"/>
      <c r="AB63"/>
      <c r="AC63"/>
    </row>
    <row r="64" spans="1:29" x14ac:dyDescent="0.3">
      <c r="A64" s="144"/>
      <c r="B64" s="142"/>
      <c r="C64" s="151"/>
      <c r="D64" s="146"/>
      <c r="E64" s="31">
        <f t="shared" si="8"/>
        <v>0</v>
      </c>
      <c r="F64" s="163"/>
      <c r="G64" s="148"/>
      <c r="H64" s="31">
        <f t="shared" si="9"/>
        <v>0</v>
      </c>
      <c r="I64" s="163"/>
      <c r="J64" s="137"/>
      <c r="K64"/>
      <c r="L64"/>
      <c r="M64"/>
      <c r="N64"/>
      <c r="O64"/>
      <c r="P64"/>
      <c r="Q64"/>
      <c r="R64"/>
      <c r="S64"/>
      <c r="T64"/>
      <c r="U64"/>
      <c r="V64"/>
      <c r="W64"/>
      <c r="X64"/>
      <c r="Y64"/>
      <c r="Z64"/>
      <c r="AA64"/>
      <c r="AB64"/>
      <c r="AC64"/>
    </row>
    <row r="65" spans="1:29" x14ac:dyDescent="0.3">
      <c r="A65" s="141"/>
      <c r="B65" s="142"/>
      <c r="C65" s="151"/>
      <c r="D65" s="146"/>
      <c r="E65" s="31">
        <f t="shared" si="8"/>
        <v>0</v>
      </c>
      <c r="F65" s="163"/>
      <c r="G65" s="148"/>
      <c r="H65" s="31">
        <f t="shared" si="9"/>
        <v>0</v>
      </c>
      <c r="I65" s="163"/>
      <c r="J65" s="137"/>
      <c r="K65"/>
      <c r="L65"/>
      <c r="M65"/>
      <c r="N65"/>
      <c r="O65"/>
      <c r="P65"/>
      <c r="Q65"/>
      <c r="R65"/>
      <c r="S65"/>
      <c r="T65"/>
      <c r="U65"/>
      <c r="V65"/>
      <c r="W65"/>
      <c r="X65"/>
      <c r="Y65"/>
      <c r="Z65"/>
      <c r="AA65"/>
      <c r="AB65"/>
      <c r="AC65"/>
    </row>
    <row r="66" spans="1:29" x14ac:dyDescent="0.3">
      <c r="A66" s="143"/>
      <c r="B66" s="142"/>
      <c r="C66" s="151"/>
      <c r="D66" s="146"/>
      <c r="E66" s="31">
        <f t="shared" si="8"/>
        <v>0</v>
      </c>
      <c r="F66" s="163"/>
      <c r="G66" s="148"/>
      <c r="H66" s="31">
        <f t="shared" si="9"/>
        <v>0</v>
      </c>
      <c r="I66" s="163"/>
      <c r="J66" s="137"/>
      <c r="K66"/>
      <c r="L66"/>
      <c r="M66"/>
      <c r="N66"/>
      <c r="O66"/>
      <c r="P66"/>
      <c r="Q66"/>
      <c r="R66"/>
      <c r="S66"/>
      <c r="T66"/>
      <c r="U66"/>
      <c r="V66"/>
      <c r="W66"/>
      <c r="X66"/>
      <c r="Y66"/>
      <c r="Z66"/>
      <c r="AA66"/>
      <c r="AB66"/>
      <c r="AC66"/>
    </row>
    <row r="67" spans="1:29" x14ac:dyDescent="0.3">
      <c r="A67" s="143"/>
      <c r="B67" s="142"/>
      <c r="C67" s="151"/>
      <c r="D67" s="146"/>
      <c r="E67" s="31">
        <f t="shared" si="8"/>
        <v>0</v>
      </c>
      <c r="F67" s="163"/>
      <c r="G67" s="148"/>
      <c r="H67" s="31">
        <f t="shared" si="9"/>
        <v>0</v>
      </c>
      <c r="I67" s="163"/>
      <c r="J67" s="137"/>
      <c r="K67"/>
      <c r="L67"/>
      <c r="M67"/>
      <c r="N67"/>
      <c r="O67"/>
      <c r="P67"/>
      <c r="Q67"/>
      <c r="R67"/>
      <c r="S67"/>
      <c r="T67"/>
      <c r="U67"/>
      <c r="V67"/>
      <c r="W67"/>
      <c r="X67"/>
      <c r="Y67"/>
      <c r="Z67"/>
      <c r="AA67"/>
      <c r="AB67"/>
      <c r="AC67"/>
    </row>
    <row r="68" spans="1:29" x14ac:dyDescent="0.3">
      <c r="A68" s="141"/>
      <c r="B68" s="142"/>
      <c r="C68" s="151"/>
      <c r="D68" s="146"/>
      <c r="E68" s="31">
        <f t="shared" si="8"/>
        <v>0</v>
      </c>
      <c r="F68" s="163"/>
      <c r="G68" s="148"/>
      <c r="H68" s="31">
        <f t="shared" si="9"/>
        <v>0</v>
      </c>
      <c r="I68" s="163"/>
      <c r="J68" s="137"/>
      <c r="K68"/>
      <c r="L68"/>
      <c r="M68"/>
      <c r="N68"/>
      <c r="O68"/>
      <c r="P68"/>
      <c r="Q68"/>
      <c r="R68"/>
      <c r="S68"/>
      <c r="T68"/>
      <c r="U68"/>
      <c r="V68"/>
      <c r="W68"/>
      <c r="X68"/>
      <c r="Y68"/>
      <c r="Z68"/>
      <c r="AA68"/>
      <c r="AB68"/>
      <c r="AC68"/>
    </row>
    <row r="69" spans="1:29" ht="15" thickBot="1" x14ac:dyDescent="0.35">
      <c r="A69" s="141"/>
      <c r="B69" s="142"/>
      <c r="C69" s="151"/>
      <c r="D69" s="146"/>
      <c r="E69" s="31">
        <f t="shared" si="8"/>
        <v>0</v>
      </c>
      <c r="F69" s="164"/>
      <c r="G69" s="148"/>
      <c r="H69" s="31">
        <f t="shared" si="9"/>
        <v>0</v>
      </c>
      <c r="I69" s="164"/>
      <c r="J69" s="137"/>
      <c r="K69"/>
      <c r="L69"/>
      <c r="M69"/>
      <c r="N69"/>
      <c r="O69"/>
      <c r="P69" s="10"/>
      <c r="Q69" s="10"/>
      <c r="R69" s="10"/>
      <c r="S69" s="10"/>
      <c r="T69" s="10"/>
      <c r="U69" s="10"/>
      <c r="V69" s="10"/>
      <c r="W69" s="10"/>
      <c r="X69" s="10"/>
      <c r="Y69" s="10"/>
      <c r="Z69" s="10"/>
      <c r="AA69" s="10"/>
      <c r="AB69" s="10"/>
      <c r="AC69" s="10"/>
    </row>
    <row r="70" spans="1:29" ht="15" thickBot="1" x14ac:dyDescent="0.35">
      <c r="A70" s="21" t="s">
        <v>42</v>
      </c>
      <c r="B70" s="83"/>
      <c r="C70" s="23"/>
      <c r="D70" s="84" t="s">
        <v>63</v>
      </c>
      <c r="E70" s="25">
        <f>SUM(E60:E69)</f>
        <v>60</v>
      </c>
      <c r="F70" s="26"/>
      <c r="G70" s="27"/>
      <c r="H70" s="25">
        <f>SUM(H60:H69)</f>
        <v>0</v>
      </c>
      <c r="I70" s="26"/>
      <c r="J70" s="56"/>
      <c r="K70"/>
      <c r="L70"/>
      <c r="M70"/>
      <c r="N70"/>
      <c r="O70"/>
      <c r="P70" s="10"/>
      <c r="Q70" s="10"/>
      <c r="R70" s="10"/>
      <c r="S70" s="10"/>
      <c r="T70" s="10"/>
      <c r="U70" s="10"/>
      <c r="V70" s="10"/>
      <c r="W70" s="10"/>
      <c r="X70" s="10"/>
      <c r="Y70" s="10"/>
      <c r="Z70" s="10"/>
      <c r="AA70" s="10"/>
      <c r="AB70" s="10"/>
      <c r="AC70" s="10"/>
    </row>
    <row r="71" spans="1:29" ht="30" customHeight="1" thickBot="1" x14ac:dyDescent="0.35">
      <c r="A71" s="21" t="s">
        <v>64</v>
      </c>
      <c r="B71" s="22"/>
      <c r="C71" s="23"/>
      <c r="D71" s="64" t="s">
        <v>65</v>
      </c>
      <c r="E71" s="25">
        <f>E18+E31+E44+E57+E70</f>
        <v>4720</v>
      </c>
      <c r="F71" s="26"/>
      <c r="G71" s="65" t="s">
        <v>66</v>
      </c>
      <c r="H71" s="25">
        <f>H18+H31+H44+H57+H70</f>
        <v>1425</v>
      </c>
      <c r="I71" s="10"/>
      <c r="J71" s="10"/>
      <c r="K71" s="10"/>
      <c r="L71" s="10"/>
      <c r="M71" s="10"/>
      <c r="N71" s="10"/>
      <c r="O71" s="10"/>
      <c r="P71" s="10"/>
      <c r="Q71" s="10"/>
      <c r="R71" s="10"/>
    </row>
    <row r="72" spans="1:29" x14ac:dyDescent="0.3">
      <c r="A72"/>
      <c r="B72"/>
      <c r="C72"/>
      <c r="D72"/>
      <c r="E72"/>
      <c r="F72"/>
      <c r="G72"/>
      <c r="H72"/>
      <c r="I72"/>
      <c r="J72"/>
      <c r="K72" s="10"/>
      <c r="L72" s="10"/>
      <c r="M72" s="10"/>
      <c r="N72" s="10"/>
      <c r="O72" s="10"/>
      <c r="P72" s="10"/>
      <c r="Q72" s="10"/>
      <c r="R72" s="10"/>
    </row>
    <row r="73" spans="1:29" ht="15" thickBot="1" x14ac:dyDescent="0.35">
      <c r="A73" s="10"/>
      <c r="B73" s="10"/>
      <c r="C73" s="10"/>
      <c r="D73" s="10"/>
      <c r="E73" s="10"/>
      <c r="F73" s="10"/>
      <c r="G73" s="10"/>
      <c r="H73" s="10"/>
      <c r="I73" s="10"/>
      <c r="J73" s="10"/>
      <c r="K73" s="10"/>
      <c r="L73" s="10"/>
      <c r="M73" s="10"/>
      <c r="N73" s="10"/>
      <c r="O73" s="10"/>
      <c r="P73" s="10"/>
      <c r="Q73" s="10"/>
      <c r="R73" s="10"/>
    </row>
    <row r="74" spans="1:29" ht="15" thickBot="1" x14ac:dyDescent="0.35">
      <c r="A74" s="28" t="s">
        <v>67</v>
      </c>
      <c r="B74" s="10"/>
      <c r="C74" s="10"/>
      <c r="D74" s="10"/>
      <c r="E74" s="10"/>
      <c r="F74" s="10"/>
      <c r="G74" s="10"/>
      <c r="H74" s="10"/>
      <c r="I74" s="10"/>
      <c r="J74" s="10"/>
      <c r="K74" s="10"/>
      <c r="L74" s="10"/>
      <c r="M74" s="10"/>
      <c r="N74" s="10"/>
      <c r="O74" s="10"/>
      <c r="P74" s="10"/>
      <c r="Q74" s="10"/>
      <c r="R74" s="10"/>
    </row>
    <row r="75" spans="1:29" x14ac:dyDescent="0.3">
      <c r="A75" s="32" t="s">
        <v>68</v>
      </c>
      <c r="B75" s="66"/>
      <c r="C75" s="67"/>
      <c r="D75" s="68" t="s">
        <v>69</v>
      </c>
      <c r="E75" s="73">
        <f>$H$71/$E$71</f>
        <v>0.30190677966101692</v>
      </c>
      <c r="F75" s="79"/>
      <c r="G75" s="176" t="str">
        <f>IF(E75&lt;0.2, "INSUFFICIENT COFUNDING", "COFUNDING SUFFICIENT")</f>
        <v>COFUNDING SUFFICIENT</v>
      </c>
      <c r="H75" s="177"/>
      <c r="I75"/>
      <c r="J75"/>
      <c r="K75" s="10"/>
      <c r="L75" s="10"/>
      <c r="M75" s="10"/>
      <c r="N75" s="10"/>
      <c r="O75" s="10"/>
      <c r="P75" s="10"/>
      <c r="Q75" s="10"/>
      <c r="R75" s="10"/>
    </row>
    <row r="76" spans="1:29" x14ac:dyDescent="0.3">
      <c r="A76" s="158" t="s">
        <v>103</v>
      </c>
      <c r="B76" s="159"/>
      <c r="C76" s="70"/>
      <c r="D76" s="71" t="s">
        <v>70</v>
      </c>
      <c r="E76" s="74">
        <f>$E$71</f>
        <v>4720</v>
      </c>
      <c r="F76" s="80"/>
      <c r="G76" s="178" t="str">
        <f>IF(E71&gt;20000, "TOTAL EXCEEDS MAX.", "TOTAL WITHIN MAX.")</f>
        <v>TOTAL WITHIN MAX.</v>
      </c>
      <c r="H76" s="179"/>
      <c r="I76"/>
      <c r="J76"/>
      <c r="K76" s="10"/>
      <c r="L76" s="10"/>
      <c r="M76" s="10"/>
      <c r="N76" s="10"/>
      <c r="O76" s="10"/>
      <c r="P76" s="10"/>
      <c r="Q76" s="10"/>
      <c r="R76" s="10"/>
    </row>
    <row r="77" spans="1:29" x14ac:dyDescent="0.3">
      <c r="A77" s="158" t="s">
        <v>71</v>
      </c>
      <c r="B77" s="159"/>
      <c r="C77" s="69"/>
      <c r="D77" s="72" t="s">
        <v>72</v>
      </c>
      <c r="E77" s="75">
        <f>$E$70/$E$71</f>
        <v>1.2711864406779662E-2</v>
      </c>
      <c r="F77" s="80"/>
      <c r="G77" s="178" t="str">
        <f>IF(E77&gt;0.05, "EXCESSIVE MISC. COSTS", "MISC. COSTS PERMISSIBLE")</f>
        <v>MISC. COSTS PERMISSIBLE</v>
      </c>
      <c r="H77" s="179"/>
      <c r="I77"/>
      <c r="J77"/>
      <c r="K77" s="10"/>
      <c r="L77" s="10"/>
      <c r="M77" s="10"/>
      <c r="N77" s="10"/>
      <c r="O77" s="10"/>
      <c r="P77" s="10"/>
      <c r="Q77" s="10"/>
      <c r="R77" s="10"/>
    </row>
    <row r="78" spans="1:29" x14ac:dyDescent="0.3">
      <c r="A78" s="158" t="s">
        <v>73</v>
      </c>
      <c r="B78" s="159"/>
      <c r="C78" s="159"/>
      <c r="D78" s="159"/>
      <c r="E78" s="153" t="s">
        <v>74</v>
      </c>
      <c r="F78" s="80"/>
      <c r="G78" s="165" t="s">
        <v>75</v>
      </c>
      <c r="H78" s="166"/>
      <c r="I78"/>
      <c r="J78"/>
      <c r="K78" s="10"/>
      <c r="L78" s="10"/>
      <c r="M78" s="10"/>
      <c r="N78" s="10"/>
      <c r="O78" s="10"/>
      <c r="P78" s="10"/>
      <c r="Q78" s="10"/>
      <c r="R78" s="10"/>
    </row>
    <row r="79" spans="1:29" x14ac:dyDescent="0.3">
      <c r="A79" s="158" t="s">
        <v>76</v>
      </c>
      <c r="B79" s="159"/>
      <c r="C79" s="159"/>
      <c r="D79" s="159"/>
      <c r="E79" s="153" t="s">
        <v>74</v>
      </c>
      <c r="F79" s="80"/>
      <c r="G79" s="165" t="s">
        <v>77</v>
      </c>
      <c r="H79" s="166"/>
      <c r="I79"/>
      <c r="J79"/>
      <c r="K79" s="10"/>
      <c r="L79" s="10"/>
      <c r="M79" s="10"/>
      <c r="N79" s="10"/>
      <c r="O79" s="10"/>
      <c r="P79" s="10"/>
      <c r="Q79" s="10"/>
      <c r="R79" s="10"/>
    </row>
    <row r="80" spans="1:29" ht="32.25" customHeight="1" thickBot="1" x14ac:dyDescent="0.35">
      <c r="A80" s="172" t="s">
        <v>78</v>
      </c>
      <c r="B80" s="173"/>
      <c r="C80" s="173"/>
      <c r="D80" s="173"/>
      <c r="E80" s="154" t="s">
        <v>74</v>
      </c>
      <c r="F80" s="81"/>
      <c r="G80" s="174" t="s">
        <v>79</v>
      </c>
      <c r="H80" s="175"/>
      <c r="I80"/>
      <c r="J80"/>
      <c r="K80" s="10"/>
      <c r="L80" s="10"/>
      <c r="M80" s="10"/>
      <c r="N80" s="10"/>
      <c r="O80" s="10"/>
      <c r="P80" s="10"/>
      <c r="Q80" s="10"/>
      <c r="R80" s="10"/>
    </row>
    <row r="81" spans="1:15" ht="15" thickBot="1" x14ac:dyDescent="0.35">
      <c r="A81" s="77" t="s">
        <v>80</v>
      </c>
      <c r="B81" s="76"/>
      <c r="C81" s="78"/>
      <c r="D81" s="78"/>
      <c r="E81" s="76"/>
      <c r="F81" s="76"/>
      <c r="G81" s="156" t="str">
        <f>IF((AND(G75="COFUNDING SUFFICIENT",G76="TOTAL WITHIN MAX.",G77="MISC. COSTS PERMISSIBLE",G78="NO OVERHEADS APPLIED",G79="STAFF COSTS JUSTIFIED",G80="ALL COSTS ATTRIBUTED")), "POTENTIALLY ELIGIBLE", "INELIGIBLE")</f>
        <v>INELIGIBLE</v>
      </c>
      <c r="H81" s="157"/>
      <c r="I81"/>
      <c r="J81"/>
      <c r="K81" s="10"/>
      <c r="L81" s="10"/>
      <c r="M81" s="10"/>
      <c r="N81" s="10"/>
      <c r="O81" s="10"/>
    </row>
    <row r="82" spans="1:15" x14ac:dyDescent="0.3">
      <c r="A82" s="10"/>
      <c r="B82" s="10"/>
      <c r="C82" s="11"/>
      <c r="D82" s="11"/>
      <c r="E82" s="10"/>
      <c r="F82" s="10"/>
      <c r="G82" s="10"/>
      <c r="H82" s="11"/>
      <c r="I82" s="10"/>
      <c r="J82" s="10"/>
      <c r="K82" s="10"/>
      <c r="L82" s="10"/>
      <c r="M82" s="10"/>
      <c r="N82" s="10"/>
      <c r="O82" s="10"/>
    </row>
  </sheetData>
  <sheetProtection selectLockedCells="1"/>
  <protectedRanges>
    <protectedRange sqref="B61:D64 A65:D72 A34:D36 A47:D49 A60:D60 B8:D19 A8:A12 A17:A19 B37:D40 B50:D53 B21:D29 A21:A24 A30:D32 A41:D45 A54:D58" name="Range1"/>
    <protectedRange sqref="H21:H30 H34:H43 H47:H56 H60:H69 H8:H17" name="Range2"/>
  </protectedRanges>
  <mergeCells count="27">
    <mergeCell ref="B1:H1"/>
    <mergeCell ref="I8:I17"/>
    <mergeCell ref="I21:I30"/>
    <mergeCell ref="I34:I43"/>
    <mergeCell ref="A80:D80"/>
    <mergeCell ref="A79:D79"/>
    <mergeCell ref="A78:D78"/>
    <mergeCell ref="G79:H79"/>
    <mergeCell ref="G80:H80"/>
    <mergeCell ref="F8:F17"/>
    <mergeCell ref="I47:I56"/>
    <mergeCell ref="I60:I69"/>
    <mergeCell ref="G75:H75"/>
    <mergeCell ref="G76:H76"/>
    <mergeCell ref="G77:H77"/>
    <mergeCell ref="G81:H81"/>
    <mergeCell ref="A77:B77"/>
    <mergeCell ref="A76:B76"/>
    <mergeCell ref="B3:H3"/>
    <mergeCell ref="B2:H2"/>
    <mergeCell ref="F47:F56"/>
    <mergeCell ref="F60:F69"/>
    <mergeCell ref="G78:H78"/>
    <mergeCell ref="F21:F30"/>
    <mergeCell ref="F34:F43"/>
    <mergeCell ref="D5:E5"/>
    <mergeCell ref="G5:H5"/>
  </mergeCells>
  <conditionalFormatting sqref="G76">
    <cfRule type="expression" dxfId="28" priority="19">
      <formula>$E$71&lt;=20000</formula>
    </cfRule>
    <cfRule type="expression" dxfId="27" priority="20">
      <formula>$E$71&gt;20000</formula>
    </cfRule>
  </conditionalFormatting>
  <conditionalFormatting sqref="G81">
    <cfRule type="expression" dxfId="26" priority="11">
      <formula>$G$81="POTENTIALLY ELIGIBLE"</formula>
    </cfRule>
    <cfRule type="expression" dxfId="25" priority="12">
      <formula>$G$81="INELIGIBLE"</formula>
    </cfRule>
  </conditionalFormatting>
  <conditionalFormatting sqref="G75">
    <cfRule type="expression" dxfId="24" priority="21">
      <formula>E75&gt;=0.2</formula>
    </cfRule>
    <cfRule type="expression" dxfId="23" priority="22">
      <formula>E75&lt;0.2</formula>
    </cfRule>
  </conditionalFormatting>
  <conditionalFormatting sqref="G77">
    <cfRule type="expression" dxfId="22" priority="23">
      <formula>E77&lt;=0.05</formula>
    </cfRule>
    <cfRule type="expression" dxfId="21" priority="24">
      <formula>E77&gt;0.05</formula>
    </cfRule>
  </conditionalFormatting>
  <conditionalFormatting sqref="G80">
    <cfRule type="expression" dxfId="20" priority="13">
      <formula>$G$80="ALL COSTS ATTRIBUTED"</formula>
    </cfRule>
    <cfRule type="expression" dxfId="19" priority="14">
      <formula>$G$80="COSTS NOT ATTRIBUTED"</formula>
    </cfRule>
  </conditionalFormatting>
  <conditionalFormatting sqref="G78">
    <cfRule type="expression" dxfId="18" priority="9">
      <formula>$G$78="NO OVERHEADS APPLIED"</formula>
    </cfRule>
    <cfRule type="expression" dxfId="17" priority="10">
      <formula>$G$78="OVERHEADS APPLIED"</formula>
    </cfRule>
  </conditionalFormatting>
  <conditionalFormatting sqref="G79">
    <cfRule type="expression" dxfId="16" priority="5">
      <formula>$G$79="STAFF COSTS JUSTIFIED"</formula>
    </cfRule>
    <cfRule type="expression" dxfId="15" priority="6">
      <formula>$G$79="STAFF COSTS NOT JUSTIFIED"</formula>
    </cfRule>
  </conditionalFormatting>
  <conditionalFormatting sqref="E71">
    <cfRule type="expression" dxfId="14" priority="3">
      <formula>$E$71&gt;20000</formula>
    </cfRule>
  </conditionalFormatting>
  <conditionalFormatting sqref="H71">
    <cfRule type="expression" dxfId="13" priority="2">
      <formula>$H$71/$E$71&lt;0.2</formula>
    </cfRule>
  </conditionalFormatting>
  <conditionalFormatting sqref="E70">
    <cfRule type="expression" dxfId="12" priority="1">
      <formula>$E$70/$E$71&gt;0.05</formula>
    </cfRule>
  </conditionalFormatting>
  <dataValidations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7" xr:uid="{00000000-0002-0000-0100-000000000000}"/>
    <dataValidation allowBlank="1" showInputMessage="1" showErrorMessage="1" promptTitle="Instructions" prompt="Please fill in additional budget notes as you see fit. Not every budget lines require additional notes, but the justification of each budget line should be clear to the reviewers." sqref="J21:J30 J34:J43 J47:J56 J60:J69 J8:J17" xr:uid="{00000000-0002-0000-0100-000001000000}"/>
    <dataValidation allowBlank="1" showInputMessage="1" showErrorMessage="1" promptTitle="Logo" prompt="Click the area above to add an organizational logo (optional)" sqref="K4:O4" xr:uid="{00000000-0002-0000-0100-000002000000}"/>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7" xr:uid="{00000000-0002-0000-0100-000003000000}"/>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Lists!$A$1:$A$4</xm:f>
          </x14:formula1>
          <xm:sqref>C8:C17</xm:sqref>
        </x14:dataValidation>
        <x14:dataValidation type="list" allowBlank="1" showInputMessage="1" showErrorMessage="1" xr:uid="{00000000-0002-0000-0100-000005000000}">
          <x14:formula1>
            <xm:f>Lists!$C$5:$C$6</xm:f>
          </x14:formula1>
          <xm:sqref>G80:H80</xm:sqref>
        </x14:dataValidation>
        <x14:dataValidation type="list" allowBlank="1" showInputMessage="1" showErrorMessage="1" xr:uid="{00000000-0002-0000-0100-000006000000}">
          <x14:formula1>
            <xm:f>Lists!$C$3:$C$4</xm:f>
          </x14:formula1>
          <xm:sqref>G79:H79</xm:sqref>
        </x14:dataValidation>
        <x14:dataValidation type="list" allowBlank="1" showInputMessage="1" showErrorMessage="1" xr:uid="{00000000-0002-0000-0100-000007000000}">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8"/>
  <sheetViews>
    <sheetView zoomScaleNormal="100" workbookViewId="0">
      <selection activeCell="B8" sqref="B8"/>
    </sheetView>
  </sheetViews>
  <sheetFormatPr defaultRowHeight="14.4" x14ac:dyDescent="0.3"/>
  <cols>
    <col min="1" max="1" width="25.44140625" customWidth="1"/>
    <col min="2" max="2" width="115.21875" customWidth="1"/>
  </cols>
  <sheetData>
    <row r="1" spans="1:3" ht="22.5" customHeight="1" x14ac:dyDescent="0.3">
      <c r="A1" s="7" t="s">
        <v>17</v>
      </c>
      <c r="B1" s="43" t="str">
        <f>IF(('Budget Proposal'!B1="Please fill in"),"",'Budget Proposal'!B1)</f>
        <v/>
      </c>
      <c r="C1" s="41"/>
    </row>
    <row r="2" spans="1:3" ht="22.5" customHeight="1" x14ac:dyDescent="0.3">
      <c r="A2" s="8" t="s">
        <v>19</v>
      </c>
      <c r="B2" s="43" t="str">
        <f>IF(('Budget Proposal'!B2="Please fill in"),"",'Budget Proposal'!B2)</f>
        <v/>
      </c>
      <c r="C2" s="41"/>
    </row>
    <row r="3" spans="1:3" ht="22.5" customHeight="1" x14ac:dyDescent="0.3">
      <c r="A3" s="8" t="s">
        <v>20</v>
      </c>
      <c r="B3" s="47" t="str">
        <f>IF(('Budget Proposal'!B3="Press Ctrl+; (semi-colon)"),"",'Budget Proposal'!B3)</f>
        <v/>
      </c>
      <c r="C3" s="41"/>
    </row>
    <row r="5" spans="1:3" ht="39.6" x14ac:dyDescent="0.3">
      <c r="A5" s="33" t="s">
        <v>81</v>
      </c>
      <c r="B5" s="34" t="s">
        <v>82</v>
      </c>
    </row>
    <row r="6" spans="1:3" ht="210" customHeight="1" x14ac:dyDescent="0.3">
      <c r="A6" s="42"/>
      <c r="B6" s="152" t="s">
        <v>83</v>
      </c>
    </row>
    <row r="7" spans="1:3" ht="26.4" x14ac:dyDescent="0.3">
      <c r="A7" s="33" t="s">
        <v>84</v>
      </c>
      <c r="B7" s="34" t="s">
        <v>85</v>
      </c>
    </row>
    <row r="8" spans="1:3" ht="210" customHeight="1" x14ac:dyDescent="0.3">
      <c r="A8" s="42"/>
      <c r="B8" s="152" t="s">
        <v>86</v>
      </c>
    </row>
  </sheetData>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83"/>
  <sheetViews>
    <sheetView zoomScaleNormal="100" workbookViewId="0">
      <pane ySplit="6" topLeftCell="A38" activePane="bottomLeft" state="frozen"/>
      <selection pane="bottomLeft" activeCell="G42" sqref="G42"/>
    </sheetView>
  </sheetViews>
  <sheetFormatPr defaultColWidth="8.77734375" defaultRowHeight="14.4" x14ac:dyDescent="0.3"/>
  <cols>
    <col min="1" max="1" width="48.77734375" style="4" customWidth="1"/>
    <col min="2" max="2" width="17.77734375" style="4" customWidth="1"/>
    <col min="3" max="3" width="14" style="6" customWidth="1"/>
    <col min="4" max="4" width="14.21875" style="6" customWidth="1"/>
    <col min="5" max="5" width="14.21875" style="4" customWidth="1"/>
    <col min="6" max="6" width="3.5546875" style="4" customWidth="1"/>
    <col min="7" max="7" width="14.21875" style="4" customWidth="1"/>
    <col min="8" max="8" width="11.77734375" style="4" customWidth="1"/>
    <col min="9" max="9" width="8.5546875" style="6" customWidth="1"/>
    <col min="10" max="10" width="3.5546875" style="4" customWidth="1"/>
    <col min="11" max="11" width="110.5546875" style="4" customWidth="1"/>
    <col min="12" max="16" width="8.77734375" style="4"/>
    <col min="17" max="17" width="3.5546875" style="4" customWidth="1"/>
    <col min="18" max="16384" width="8.77734375" style="4"/>
  </cols>
  <sheetData>
    <row r="1" spans="1:30" ht="22.5" customHeight="1" x14ac:dyDescent="0.3">
      <c r="A1" s="8" t="s">
        <v>17</v>
      </c>
      <c r="B1" s="181" t="str">
        <f>IF(('Budget Proposal'!B1="Please fill in"),"",'Budget Proposal'!B1)</f>
        <v/>
      </c>
      <c r="C1" s="181"/>
      <c r="D1" s="181"/>
      <c r="E1" s="181"/>
      <c r="F1" s="181"/>
      <c r="G1" s="181"/>
      <c r="H1" s="181"/>
      <c r="I1" s="181"/>
      <c r="J1" s="181"/>
      <c r="K1"/>
      <c r="L1" s="46"/>
      <c r="M1" s="46"/>
      <c r="N1" s="46"/>
      <c r="O1" s="46"/>
      <c r="P1" s="46"/>
      <c r="Q1"/>
      <c r="R1"/>
      <c r="S1"/>
      <c r="T1"/>
      <c r="U1"/>
      <c r="V1"/>
      <c r="W1"/>
      <c r="X1"/>
      <c r="Y1"/>
      <c r="Z1"/>
      <c r="AA1"/>
      <c r="AB1"/>
      <c r="AC1"/>
      <c r="AD1"/>
    </row>
    <row r="2" spans="1:30" ht="22.5" customHeight="1" x14ac:dyDescent="0.3">
      <c r="A2" s="7" t="s">
        <v>19</v>
      </c>
      <c r="B2" s="181" t="str">
        <f>IF(('Budget Proposal'!B2="Please fill in"),"",'Budget Proposal'!B2)</f>
        <v/>
      </c>
      <c r="C2" s="181"/>
      <c r="D2" s="181"/>
      <c r="E2" s="181"/>
      <c r="F2" s="181"/>
      <c r="G2" s="181"/>
      <c r="H2" s="181"/>
      <c r="I2" s="181"/>
      <c r="J2" s="181"/>
      <c r="K2"/>
      <c r="L2" s="46"/>
      <c r="M2" s="46"/>
      <c r="N2" s="46"/>
      <c r="O2" s="46"/>
      <c r="P2" s="46"/>
      <c r="Q2" s="44"/>
      <c r="R2"/>
      <c r="S2"/>
      <c r="T2"/>
      <c r="U2"/>
      <c r="V2"/>
      <c r="W2"/>
      <c r="X2"/>
      <c r="Y2"/>
      <c r="Z2"/>
      <c r="AA2"/>
      <c r="AB2"/>
      <c r="AC2"/>
      <c r="AD2"/>
    </row>
    <row r="3" spans="1:30" ht="22.5" customHeight="1" x14ac:dyDescent="0.3">
      <c r="A3" s="7" t="s">
        <v>20</v>
      </c>
      <c r="B3" s="180" t="s">
        <v>87</v>
      </c>
      <c r="C3" s="180"/>
      <c r="D3" s="180"/>
      <c r="E3" s="133" t="s">
        <v>88</v>
      </c>
      <c r="F3" s="132"/>
      <c r="G3" s="180" t="s">
        <v>18</v>
      </c>
      <c r="H3" s="180"/>
      <c r="I3" s="180"/>
      <c r="J3" s="132"/>
      <c r="K3"/>
      <c r="L3" s="46"/>
      <c r="M3" s="46"/>
      <c r="N3" s="46"/>
      <c r="O3" s="46"/>
      <c r="P3" s="46"/>
      <c r="Q3" s="44"/>
      <c r="R3"/>
      <c r="S3"/>
      <c r="T3"/>
      <c r="U3"/>
      <c r="V3"/>
      <c r="W3"/>
      <c r="X3"/>
      <c r="Y3"/>
      <c r="Z3"/>
      <c r="AA3"/>
      <c r="AB3"/>
      <c r="AC3"/>
      <c r="AD3"/>
    </row>
    <row r="4" spans="1:30" ht="15" customHeight="1" thickBot="1" x14ac:dyDescent="0.35">
      <c r="A4" s="5"/>
      <c r="G4" s="91" t="s">
        <v>89</v>
      </c>
      <c r="K4" s="91" t="s">
        <v>90</v>
      </c>
      <c r="L4" s="46"/>
      <c r="M4" s="46"/>
      <c r="N4" s="46"/>
      <c r="O4" s="46"/>
      <c r="P4" s="46"/>
      <c r="Q4"/>
      <c r="R4"/>
      <c r="S4"/>
      <c r="T4"/>
      <c r="U4"/>
      <c r="V4"/>
      <c r="W4"/>
      <c r="X4"/>
      <c r="Y4"/>
      <c r="Z4"/>
      <c r="AA4"/>
      <c r="AB4"/>
      <c r="AC4"/>
      <c r="AD4"/>
    </row>
    <row r="5" spans="1:30" ht="36" customHeight="1" thickBot="1" x14ac:dyDescent="0.35">
      <c r="A5" s="9"/>
      <c r="B5" s="10"/>
      <c r="C5" s="11"/>
      <c r="D5" s="168" t="s">
        <v>91</v>
      </c>
      <c r="E5" s="169"/>
      <c r="F5" s="10"/>
      <c r="G5" s="170" t="s">
        <v>92</v>
      </c>
      <c r="H5" s="182"/>
      <c r="I5" s="183"/>
      <c r="J5" s="10"/>
      <c r="K5" s="10"/>
      <c r="L5" s="10"/>
      <c r="M5" s="10"/>
      <c r="N5" s="45"/>
      <c r="O5" s="10"/>
      <c r="P5" s="10"/>
      <c r="Q5"/>
      <c r="R5"/>
      <c r="S5"/>
      <c r="T5"/>
      <c r="U5"/>
      <c r="V5"/>
      <c r="W5"/>
      <c r="X5"/>
      <c r="Y5"/>
      <c r="Z5"/>
      <c r="AA5"/>
      <c r="AB5"/>
      <c r="AC5"/>
      <c r="AD5"/>
    </row>
    <row r="6" spans="1:30" ht="15" thickBot="1" x14ac:dyDescent="0.35">
      <c r="A6" s="58" t="s">
        <v>23</v>
      </c>
      <c r="B6" s="59" t="s">
        <v>24</v>
      </c>
      <c r="C6" s="60" t="s">
        <v>25</v>
      </c>
      <c r="D6" s="61" t="s">
        <v>26</v>
      </c>
      <c r="E6" s="59" t="s">
        <v>27</v>
      </c>
      <c r="F6" s="62"/>
      <c r="G6" s="59" t="s">
        <v>93</v>
      </c>
      <c r="H6" s="92" t="s">
        <v>94</v>
      </c>
      <c r="I6" s="61" t="s">
        <v>95</v>
      </c>
      <c r="J6" s="93"/>
      <c r="K6" s="63" t="s">
        <v>96</v>
      </c>
      <c r="L6"/>
      <c r="M6"/>
      <c r="N6"/>
      <c r="O6"/>
      <c r="P6"/>
      <c r="Q6"/>
      <c r="R6"/>
      <c r="S6"/>
      <c r="T6"/>
      <c r="U6"/>
      <c r="V6"/>
      <c r="W6"/>
      <c r="X6"/>
      <c r="Y6"/>
      <c r="Z6"/>
      <c r="AA6"/>
      <c r="AB6"/>
      <c r="AC6"/>
      <c r="AD6"/>
    </row>
    <row r="7" spans="1:30" ht="15" thickBot="1" x14ac:dyDescent="0.35">
      <c r="A7" s="12" t="s">
        <v>30</v>
      </c>
      <c r="B7" s="13"/>
      <c r="C7" s="14"/>
      <c r="D7" s="15"/>
      <c r="E7" s="16"/>
      <c r="F7" s="17"/>
      <c r="G7" s="18"/>
      <c r="H7" s="18"/>
      <c r="I7" s="19"/>
      <c r="J7" s="17"/>
      <c r="K7" s="55" t="s">
        <v>30</v>
      </c>
      <c r="L7"/>
      <c r="M7"/>
      <c r="N7"/>
      <c r="O7"/>
      <c r="P7"/>
      <c r="Q7"/>
      <c r="R7"/>
      <c r="S7"/>
      <c r="T7"/>
      <c r="U7"/>
      <c r="V7"/>
      <c r="W7"/>
      <c r="X7"/>
      <c r="Y7"/>
      <c r="Z7"/>
      <c r="AA7"/>
      <c r="AB7"/>
      <c r="AC7"/>
      <c r="AD7"/>
    </row>
    <row r="8" spans="1:30" x14ac:dyDescent="0.3">
      <c r="A8" s="108" t="str">
        <f>IF('Budget Proposal'!A8="", "", 'Budget Proposal'!A8)</f>
        <v>Researcher - Jane Doe</v>
      </c>
      <c r="B8" s="109">
        <f>IF('Budget Proposal'!B8="", "", 'Budget Proposal'!B8)</f>
        <v>150</v>
      </c>
      <c r="C8" s="110" t="str">
        <f>IF('Budget Proposal'!C8="", "", 'Budget Proposal'!C8)</f>
        <v>Day(s)</v>
      </c>
      <c r="D8" s="111">
        <f>IF('Budget Proposal'!D8="", "", 'Budget Proposal'!D8)</f>
        <v>3</v>
      </c>
      <c r="E8" s="118">
        <f>IF(OR(B8="",D8=""), "", B8*D8)</f>
        <v>450</v>
      </c>
      <c r="F8" s="167"/>
      <c r="G8" s="134"/>
      <c r="H8" s="120">
        <f>IFERROR(IF(AND(E8="",G8=""), "", E8-G8),"")</f>
        <v>450</v>
      </c>
      <c r="I8" s="121">
        <f>IFERROR(IF(AND(E8="",G8=""), "", G8/E8-1),"")</f>
        <v>-1</v>
      </c>
      <c r="J8" s="90"/>
      <c r="K8" s="138"/>
      <c r="L8"/>
      <c r="M8"/>
      <c r="N8"/>
      <c r="O8"/>
      <c r="P8"/>
      <c r="Q8"/>
      <c r="R8"/>
      <c r="S8"/>
      <c r="T8"/>
      <c r="U8"/>
      <c r="V8"/>
      <c r="W8"/>
      <c r="X8"/>
      <c r="Y8"/>
      <c r="Z8"/>
      <c r="AA8"/>
      <c r="AB8"/>
      <c r="AC8"/>
      <c r="AD8"/>
    </row>
    <row r="9" spans="1:30" x14ac:dyDescent="0.3">
      <c r="A9" s="112" t="str">
        <f>IF('Budget Proposal'!A9="", "", 'Budget Proposal'!A9)</f>
        <v>Facilitator</v>
      </c>
      <c r="B9" s="113">
        <f>IF('Budget Proposal'!B9="", "", 'Budget Proposal'!B9)</f>
        <v>40</v>
      </c>
      <c r="C9" s="114" t="str">
        <f>IF('Budget Proposal'!C9="", "", 'Budget Proposal'!C9)</f>
        <v>Hour(s)</v>
      </c>
      <c r="D9" s="115">
        <f>IF('Budget Proposal'!D9="", "", 'Budget Proposal'!D9)</f>
        <v>4</v>
      </c>
      <c r="E9" s="119">
        <f t="shared" ref="E9:E10" si="0">IF(OR(B9="",D9=""), "", B9*D9)</f>
        <v>160</v>
      </c>
      <c r="F9" s="167"/>
      <c r="G9" s="135"/>
      <c r="H9" s="122">
        <f t="shared" ref="H9:H17" si="1">IFERROR(IF(AND(E9="",G9=""), "", E9-G9),"")</f>
        <v>160</v>
      </c>
      <c r="I9" s="123">
        <f t="shared" ref="I9:I17" si="2">IFERROR(IF(AND(E9="",G9=""), "", G9/E9-1),"")</f>
        <v>-1</v>
      </c>
      <c r="J9" s="90"/>
      <c r="K9" s="137"/>
      <c r="L9"/>
      <c r="M9"/>
      <c r="N9"/>
      <c r="O9"/>
      <c r="P9"/>
      <c r="Q9"/>
      <c r="R9"/>
      <c r="S9"/>
      <c r="T9"/>
      <c r="U9"/>
      <c r="V9"/>
      <c r="W9"/>
      <c r="X9"/>
      <c r="Y9"/>
      <c r="Z9"/>
      <c r="AA9"/>
      <c r="AB9"/>
      <c r="AC9"/>
      <c r="AD9"/>
    </row>
    <row r="10" spans="1:30" x14ac:dyDescent="0.3">
      <c r="A10" s="112" t="str">
        <f>IF('Budget Proposal'!A10="", "", 'Budget Proposal'!A10)</f>
        <v>Speaker</v>
      </c>
      <c r="B10" s="113">
        <f>IF('Budget Proposal'!B10="", "", 'Budget Proposal'!B10)</f>
        <v>250</v>
      </c>
      <c r="C10" s="114" t="str">
        <f>IF('Budget Proposal'!C10="", "", 'Budget Proposal'!C10)</f>
        <v>Fixed fee</v>
      </c>
      <c r="D10" s="115">
        <f>IF('Budget Proposal'!D10="", "", 'Budget Proposal'!D10)</f>
        <v>1</v>
      </c>
      <c r="E10" s="119">
        <f t="shared" si="0"/>
        <v>250</v>
      </c>
      <c r="F10" s="167"/>
      <c r="G10" s="135"/>
      <c r="H10" s="122">
        <f t="shared" si="1"/>
        <v>250</v>
      </c>
      <c r="I10" s="123">
        <f t="shared" si="2"/>
        <v>-1</v>
      </c>
      <c r="J10" s="90"/>
      <c r="K10" s="137"/>
      <c r="L10"/>
      <c r="M10"/>
      <c r="N10"/>
      <c r="O10"/>
      <c r="P10"/>
      <c r="Q10"/>
      <c r="R10"/>
      <c r="S10"/>
      <c r="T10"/>
      <c r="U10"/>
      <c r="V10"/>
      <c r="W10"/>
      <c r="X10"/>
      <c r="Y10"/>
      <c r="Z10"/>
      <c r="AA10"/>
      <c r="AB10"/>
      <c r="AC10"/>
      <c r="AD10"/>
    </row>
    <row r="11" spans="1:30" ht="15" customHeight="1" x14ac:dyDescent="0.3">
      <c r="A11" s="116" t="str">
        <f>IF('Budget Proposal'!A11="", "", 'Budget Proposal'!A11)</f>
        <v>Translator/interpreter</v>
      </c>
      <c r="B11" s="113" t="str">
        <f>IF('Budget Proposal'!B11="", "", 'Budget Proposal'!B11)</f>
        <v/>
      </c>
      <c r="C11" s="114" t="str">
        <f>IF('Budget Proposal'!C11="", "", 'Budget Proposal'!C11)</f>
        <v/>
      </c>
      <c r="D11" s="115" t="str">
        <f>IF('Budget Proposal'!D11="", "", 'Budget Proposal'!D11)</f>
        <v/>
      </c>
      <c r="E11" s="119" t="str">
        <f>IF(OR(B11="",D11=""), "", B11*D11)</f>
        <v/>
      </c>
      <c r="F11" s="167"/>
      <c r="G11" s="135"/>
      <c r="H11" s="122" t="str">
        <f t="shared" si="1"/>
        <v/>
      </c>
      <c r="I11" s="123" t="str">
        <f t="shared" si="2"/>
        <v/>
      </c>
      <c r="J11" s="90"/>
      <c r="K11" s="137"/>
      <c r="L11"/>
      <c r="M11"/>
      <c r="N11"/>
      <c r="O11"/>
      <c r="P11"/>
      <c r="Q11"/>
      <c r="R11"/>
      <c r="S11"/>
      <c r="T11"/>
      <c r="U11"/>
      <c r="V11"/>
      <c r="W11"/>
      <c r="X11"/>
      <c r="Y11"/>
      <c r="Z11"/>
      <c r="AA11"/>
      <c r="AB11"/>
      <c r="AC11"/>
      <c r="AD11"/>
    </row>
    <row r="12" spans="1:30" x14ac:dyDescent="0.3">
      <c r="A12" s="112" t="str">
        <f>IF('Budget Proposal'!A12="", "", 'Budget Proposal'!A12)</f>
        <v>Copy-editor/designer</v>
      </c>
      <c r="B12" s="113" t="str">
        <f>IF('Budget Proposal'!B12="", "", 'Budget Proposal'!B12)</f>
        <v/>
      </c>
      <c r="C12" s="114" t="str">
        <f>IF('Budget Proposal'!C12="", "", 'Budget Proposal'!C12)</f>
        <v/>
      </c>
      <c r="D12" s="115" t="str">
        <f>IF('Budget Proposal'!D12="", "", 'Budget Proposal'!D12)</f>
        <v/>
      </c>
      <c r="E12" s="119" t="str">
        <f t="shared" ref="E12:E17" si="3">IF(OR(B12="",D12=""), "", B12*D12)</f>
        <v/>
      </c>
      <c r="F12" s="167"/>
      <c r="G12" s="135"/>
      <c r="H12" s="122" t="str">
        <f t="shared" si="1"/>
        <v/>
      </c>
      <c r="I12" s="123" t="str">
        <f t="shared" si="2"/>
        <v/>
      </c>
      <c r="J12" s="90"/>
      <c r="K12" s="137"/>
      <c r="L12"/>
      <c r="M12"/>
      <c r="N12"/>
      <c r="O12"/>
      <c r="P12"/>
      <c r="Q12"/>
      <c r="R12"/>
      <c r="S12"/>
      <c r="T12"/>
      <c r="U12"/>
      <c r="V12"/>
      <c r="W12"/>
      <c r="X12"/>
      <c r="Y12"/>
      <c r="Z12"/>
      <c r="AA12"/>
      <c r="AB12"/>
      <c r="AC12"/>
      <c r="AD12"/>
    </row>
    <row r="13" spans="1:30" x14ac:dyDescent="0.3">
      <c r="A13" s="117" t="str">
        <f>IF('Budget Proposal'!A13="", "", 'Budget Proposal'!A13)</f>
        <v>Etc. Please edit and complete as required</v>
      </c>
      <c r="B13" s="113" t="str">
        <f>IF('Budget Proposal'!B13="", "", 'Budget Proposal'!B13)</f>
        <v/>
      </c>
      <c r="C13" s="114" t="str">
        <f>IF('Budget Proposal'!C13="", "", 'Budget Proposal'!C13)</f>
        <v/>
      </c>
      <c r="D13" s="115" t="str">
        <f>IF('Budget Proposal'!D13="", "", 'Budget Proposal'!D13)</f>
        <v/>
      </c>
      <c r="E13" s="119" t="str">
        <f t="shared" si="3"/>
        <v/>
      </c>
      <c r="F13" s="167"/>
      <c r="G13" s="135"/>
      <c r="H13" s="122" t="str">
        <f t="shared" si="1"/>
        <v/>
      </c>
      <c r="I13" s="123" t="str">
        <f t="shared" si="2"/>
        <v/>
      </c>
      <c r="J13" s="90"/>
      <c r="K13" s="137"/>
      <c r="L13"/>
      <c r="M13"/>
      <c r="N13"/>
      <c r="O13"/>
      <c r="P13"/>
      <c r="Q13"/>
      <c r="R13"/>
      <c r="S13"/>
      <c r="T13"/>
      <c r="U13"/>
      <c r="V13"/>
      <c r="W13"/>
      <c r="X13"/>
      <c r="Y13"/>
      <c r="Z13"/>
      <c r="AA13"/>
      <c r="AB13"/>
      <c r="AC13"/>
      <c r="AD13"/>
    </row>
    <row r="14" spans="1:30" x14ac:dyDescent="0.3">
      <c r="A14" s="112" t="str">
        <f>IF('Budget Proposal'!A14="", "", 'Budget Proposal'!A14)</f>
        <v/>
      </c>
      <c r="B14" s="113" t="str">
        <f>IF('Budget Proposal'!B14="", "", 'Budget Proposal'!B14)</f>
        <v/>
      </c>
      <c r="C14" s="114" t="str">
        <f>IF('Budget Proposal'!C14="", "", 'Budget Proposal'!C14)</f>
        <v/>
      </c>
      <c r="D14" s="115" t="str">
        <f>IF('Budget Proposal'!D14="", "", 'Budget Proposal'!D14)</f>
        <v/>
      </c>
      <c r="E14" s="119" t="str">
        <f t="shared" si="3"/>
        <v/>
      </c>
      <c r="F14" s="167"/>
      <c r="G14" s="135"/>
      <c r="H14" s="122" t="str">
        <f t="shared" si="1"/>
        <v/>
      </c>
      <c r="I14" s="123" t="str">
        <f t="shared" si="2"/>
        <v/>
      </c>
      <c r="J14" s="90"/>
      <c r="K14" s="137"/>
      <c r="L14"/>
      <c r="M14"/>
      <c r="N14"/>
      <c r="O14"/>
      <c r="P14"/>
      <c r="Q14"/>
      <c r="R14"/>
      <c r="S14"/>
      <c r="T14"/>
      <c r="U14"/>
      <c r="V14"/>
      <c r="W14"/>
      <c r="X14"/>
      <c r="Y14"/>
      <c r="Z14"/>
      <c r="AA14"/>
      <c r="AB14"/>
      <c r="AC14"/>
      <c r="AD14"/>
    </row>
    <row r="15" spans="1:30" x14ac:dyDescent="0.3">
      <c r="A15" s="112" t="str">
        <f>IF('Budget Proposal'!A15="", "", 'Budget Proposal'!A15)</f>
        <v/>
      </c>
      <c r="B15" s="113" t="str">
        <f>IF('Budget Proposal'!B15="", "", 'Budget Proposal'!B15)</f>
        <v/>
      </c>
      <c r="C15" s="114" t="str">
        <f>IF('Budget Proposal'!C15="", "", 'Budget Proposal'!C15)</f>
        <v/>
      </c>
      <c r="D15" s="115" t="str">
        <f>IF('Budget Proposal'!D15="", "", 'Budget Proposal'!D15)</f>
        <v/>
      </c>
      <c r="E15" s="119" t="str">
        <f t="shared" si="3"/>
        <v/>
      </c>
      <c r="F15" s="167"/>
      <c r="G15" s="135"/>
      <c r="H15" s="122" t="str">
        <f t="shared" si="1"/>
        <v/>
      </c>
      <c r="I15" s="123" t="str">
        <f t="shared" si="2"/>
        <v/>
      </c>
      <c r="J15" s="90"/>
      <c r="K15" s="137"/>
      <c r="L15"/>
      <c r="M15"/>
      <c r="N15"/>
      <c r="O15"/>
      <c r="P15"/>
      <c r="Q15"/>
      <c r="R15"/>
      <c r="S15"/>
      <c r="T15"/>
      <c r="U15"/>
      <c r="V15"/>
      <c r="W15"/>
      <c r="X15"/>
      <c r="Y15"/>
      <c r="Z15"/>
      <c r="AA15"/>
      <c r="AB15"/>
      <c r="AC15"/>
      <c r="AD15"/>
    </row>
    <row r="16" spans="1:30" x14ac:dyDescent="0.3">
      <c r="A16" s="112" t="str">
        <f>IF('Budget Proposal'!A16="", "", 'Budget Proposal'!A16)</f>
        <v/>
      </c>
      <c r="B16" s="113" t="str">
        <f>IF('Budget Proposal'!B16="", "", 'Budget Proposal'!B16)</f>
        <v/>
      </c>
      <c r="C16" s="114" t="str">
        <f>IF('Budget Proposal'!C16="", "", 'Budget Proposal'!C16)</f>
        <v/>
      </c>
      <c r="D16" s="115" t="str">
        <f>IF('Budget Proposal'!D16="", "", 'Budget Proposal'!D16)</f>
        <v/>
      </c>
      <c r="E16" s="119" t="str">
        <f t="shared" si="3"/>
        <v/>
      </c>
      <c r="F16" s="167"/>
      <c r="G16" s="135"/>
      <c r="H16" s="122" t="str">
        <f t="shared" si="1"/>
        <v/>
      </c>
      <c r="I16" s="123" t="str">
        <f t="shared" si="2"/>
        <v/>
      </c>
      <c r="J16" s="90"/>
      <c r="K16" s="137"/>
      <c r="L16"/>
      <c r="M16"/>
      <c r="N16"/>
      <c r="O16"/>
      <c r="P16"/>
      <c r="Q16"/>
      <c r="R16"/>
      <c r="S16"/>
      <c r="T16"/>
      <c r="U16"/>
      <c r="V16"/>
      <c r="W16"/>
      <c r="X16"/>
      <c r="Y16"/>
      <c r="Z16"/>
      <c r="AA16"/>
      <c r="AB16"/>
      <c r="AC16"/>
      <c r="AD16"/>
    </row>
    <row r="17" spans="1:30" ht="15" thickBot="1" x14ac:dyDescent="0.35">
      <c r="A17" s="112" t="str">
        <f>IF('Budget Proposal'!A17="", "", 'Budget Proposal'!A17)</f>
        <v/>
      </c>
      <c r="B17" s="113" t="str">
        <f>IF('Budget Proposal'!B17="", "", 'Budget Proposal'!B17)</f>
        <v/>
      </c>
      <c r="C17" s="114" t="str">
        <f>IF('Budget Proposal'!C17="", "", 'Budget Proposal'!C17)</f>
        <v/>
      </c>
      <c r="D17" s="115" t="str">
        <f>IF('Budget Proposal'!D17="", "", 'Budget Proposal'!D17)</f>
        <v/>
      </c>
      <c r="E17" s="119" t="str">
        <f t="shared" si="3"/>
        <v/>
      </c>
      <c r="F17" s="167"/>
      <c r="G17" s="136"/>
      <c r="H17" s="124" t="str">
        <f t="shared" si="1"/>
        <v/>
      </c>
      <c r="I17" s="125" t="str">
        <f t="shared" si="2"/>
        <v/>
      </c>
      <c r="J17" s="90"/>
      <c r="K17" s="137"/>
      <c r="L17"/>
      <c r="M17"/>
      <c r="N17"/>
      <c r="O17"/>
      <c r="P17"/>
      <c r="Q17"/>
      <c r="R17"/>
      <c r="S17"/>
      <c r="T17"/>
      <c r="U17"/>
      <c r="V17"/>
      <c r="W17"/>
      <c r="X17"/>
      <c r="Y17"/>
      <c r="Z17"/>
      <c r="AA17"/>
      <c r="AB17"/>
      <c r="AC17"/>
      <c r="AD17"/>
    </row>
    <row r="18" spans="1:30" ht="15" thickBot="1" x14ac:dyDescent="0.35">
      <c r="A18" s="21" t="s">
        <v>42</v>
      </c>
      <c r="B18" s="22"/>
      <c r="C18" s="23"/>
      <c r="D18" s="24"/>
      <c r="E18" s="25">
        <f>SUM(E8:E17)</f>
        <v>860</v>
      </c>
      <c r="F18" s="26"/>
      <c r="G18" s="94">
        <f>SUM(G8:G17)</f>
        <v>0</v>
      </c>
      <c r="H18" s="95">
        <f>E18-G18</f>
        <v>860</v>
      </c>
      <c r="I18" s="96"/>
      <c r="J18" s="26"/>
      <c r="K18" s="56"/>
      <c r="L18"/>
      <c r="M18"/>
      <c r="N18"/>
      <c r="O18"/>
      <c r="P18"/>
      <c r="Q18"/>
      <c r="R18"/>
      <c r="S18"/>
      <c r="T18"/>
      <c r="U18"/>
      <c r="V18"/>
      <c r="W18"/>
      <c r="X18"/>
      <c r="Y18"/>
      <c r="Z18"/>
      <c r="AA18"/>
      <c r="AB18"/>
      <c r="AC18"/>
      <c r="AD18"/>
    </row>
    <row r="19" spans="1:30" ht="15" thickBot="1" x14ac:dyDescent="0.35">
      <c r="A19" s="48"/>
      <c r="B19" s="49"/>
      <c r="C19" s="50"/>
      <c r="D19" s="51"/>
      <c r="E19" s="52"/>
      <c r="F19" s="82"/>
      <c r="G19" s="54"/>
      <c r="H19" s="54"/>
      <c r="I19" s="52"/>
      <c r="J19" s="54"/>
      <c r="K19" s="57"/>
      <c r="L19"/>
      <c r="M19"/>
      <c r="N19"/>
      <c r="O19"/>
      <c r="P19"/>
      <c r="Q19"/>
      <c r="R19"/>
      <c r="S19"/>
      <c r="T19"/>
      <c r="U19"/>
      <c r="V19"/>
      <c r="W19"/>
      <c r="X19"/>
      <c r="Y19"/>
      <c r="Z19"/>
      <c r="AA19"/>
      <c r="AB19"/>
      <c r="AC19"/>
      <c r="AD19"/>
    </row>
    <row r="20" spans="1:30" ht="15" thickBot="1" x14ac:dyDescent="0.35">
      <c r="A20" s="12" t="s">
        <v>43</v>
      </c>
      <c r="B20" s="13"/>
      <c r="C20" s="14"/>
      <c r="D20" s="15"/>
      <c r="E20" s="16"/>
      <c r="F20" s="17"/>
      <c r="G20" s="18"/>
      <c r="H20" s="18"/>
      <c r="I20" s="19"/>
      <c r="J20" s="17"/>
      <c r="K20" s="55" t="s">
        <v>43</v>
      </c>
      <c r="L20"/>
      <c r="M20"/>
      <c r="N20"/>
      <c r="O20"/>
      <c r="P20"/>
      <c r="Q20"/>
      <c r="R20"/>
      <c r="S20"/>
      <c r="T20"/>
      <c r="U20"/>
      <c r="V20"/>
      <c r="W20"/>
      <c r="X20"/>
      <c r="Y20"/>
      <c r="Z20"/>
      <c r="AA20"/>
      <c r="AB20"/>
      <c r="AC20"/>
      <c r="AD20"/>
    </row>
    <row r="21" spans="1:30" x14ac:dyDescent="0.3">
      <c r="A21" s="108" t="str">
        <f>IF('Budget Proposal'!A21="", "", 'Budget Proposal'!A21)</f>
        <v>International flights</v>
      </c>
      <c r="B21" s="109">
        <f>IF('Budget Proposal'!B21="", "", 'Budget Proposal'!B21)</f>
        <v>1000</v>
      </c>
      <c r="C21" s="110" t="str">
        <f>IF('Budget Proposal'!C21="", "", 'Budget Proposal'!C21)</f>
        <v/>
      </c>
      <c r="D21" s="111">
        <f>IF('Budget Proposal'!D21="", "", 'Budget Proposal'!D21)</f>
        <v>3</v>
      </c>
      <c r="E21" s="118">
        <f t="shared" ref="E21:E30" si="4">IF(OR(B21="",D21=""), "", B21*D21)</f>
        <v>3000</v>
      </c>
      <c r="F21" s="167"/>
      <c r="G21" s="134"/>
      <c r="H21" s="120">
        <f>IFERROR(IF(AND(E21="",G21=""), "", E21-G21),"")</f>
        <v>3000</v>
      </c>
      <c r="I21" s="121">
        <f>IFERROR(IF(AND(E21="",G21=""), "", G21/E21-1),"")</f>
        <v>-1</v>
      </c>
      <c r="J21" s="90"/>
      <c r="K21" s="137"/>
      <c r="L21"/>
      <c r="M21"/>
      <c r="N21"/>
      <c r="O21"/>
      <c r="P21"/>
      <c r="Q21"/>
      <c r="R21"/>
      <c r="S21"/>
      <c r="T21"/>
      <c r="U21"/>
      <c r="V21"/>
      <c r="W21"/>
      <c r="X21"/>
      <c r="Y21"/>
      <c r="Z21"/>
      <c r="AA21"/>
      <c r="AB21"/>
      <c r="AC21"/>
      <c r="AD21"/>
    </row>
    <row r="22" spans="1:30" x14ac:dyDescent="0.3">
      <c r="A22" s="128" t="str">
        <f>IF('Budget Proposal'!A22="", "", 'Budget Proposal'!A22)</f>
        <v xml:space="preserve">Accomodation </v>
      </c>
      <c r="B22" s="113">
        <f>IF('Budget Proposal'!B22="", "", 'Budget Proposal'!B22)</f>
        <v>80</v>
      </c>
      <c r="C22" s="114" t="str">
        <f>IF('Budget Proposal'!C22="", "", 'Budget Proposal'!C22)</f>
        <v>Nights</v>
      </c>
      <c r="D22" s="115">
        <f>IF('Budget Proposal'!D22="", "", 'Budget Proposal'!D22)</f>
        <v>10</v>
      </c>
      <c r="E22" s="119">
        <f t="shared" si="4"/>
        <v>800</v>
      </c>
      <c r="F22" s="167"/>
      <c r="G22" s="135"/>
      <c r="H22" s="122">
        <f t="shared" ref="H22:H30" si="5">IFERROR(IF(AND(E22="",G22=""), "", E22-G22),"")</f>
        <v>800</v>
      </c>
      <c r="I22" s="123">
        <f t="shared" ref="I22:I30" si="6">IFERROR(IF(AND(E22="",G22=""), "", G22/E22-1),"")</f>
        <v>-1</v>
      </c>
      <c r="J22" s="90"/>
      <c r="K22" s="137"/>
      <c r="L22"/>
      <c r="M22"/>
      <c r="N22"/>
      <c r="O22"/>
      <c r="P22"/>
      <c r="Q22"/>
      <c r="R22"/>
      <c r="S22"/>
      <c r="T22"/>
      <c r="U22"/>
      <c r="V22"/>
      <c r="W22"/>
      <c r="X22"/>
      <c r="Y22"/>
      <c r="Z22"/>
      <c r="AA22"/>
      <c r="AB22"/>
      <c r="AC22"/>
      <c r="AD22"/>
    </row>
    <row r="23" spans="1:30" x14ac:dyDescent="0.3">
      <c r="A23" s="128" t="str">
        <f>IF('Budget Proposal'!A23="", "", 'Budget Proposal'!A23)</f>
        <v>Trains/local transport</v>
      </c>
      <c r="B23" s="113" t="str">
        <f>IF('Budget Proposal'!B23="", "", 'Budget Proposal'!B23)</f>
        <v/>
      </c>
      <c r="C23" s="114" t="str">
        <f>IF('Budget Proposal'!C23="", "", 'Budget Proposal'!C23)</f>
        <v/>
      </c>
      <c r="D23" s="115" t="str">
        <f>IF('Budget Proposal'!D23="", "", 'Budget Proposal'!D23)</f>
        <v/>
      </c>
      <c r="E23" s="119" t="str">
        <f t="shared" si="4"/>
        <v/>
      </c>
      <c r="F23" s="167"/>
      <c r="G23" s="135"/>
      <c r="H23" s="122" t="str">
        <f t="shared" si="5"/>
        <v/>
      </c>
      <c r="I23" s="123" t="str">
        <f t="shared" si="6"/>
        <v/>
      </c>
      <c r="J23" s="90"/>
      <c r="K23" s="137"/>
      <c r="L23"/>
      <c r="M23"/>
      <c r="N23"/>
      <c r="O23"/>
      <c r="P23"/>
      <c r="Q23"/>
      <c r="R23"/>
      <c r="S23"/>
      <c r="T23"/>
      <c r="U23"/>
      <c r="V23"/>
      <c r="W23"/>
      <c r="X23"/>
      <c r="Y23"/>
      <c r="Z23"/>
      <c r="AA23"/>
      <c r="AB23"/>
      <c r="AC23"/>
      <c r="AD23"/>
    </row>
    <row r="24" spans="1:30" x14ac:dyDescent="0.3">
      <c r="A24" s="129" t="str">
        <f>IF('Budget Proposal'!A24="", "", 'Budget Proposal'!A24)</f>
        <v>Visas/vaccinations</v>
      </c>
      <c r="B24" s="113" t="str">
        <f>IF('Budget Proposal'!B24="", "", 'Budget Proposal'!B24)</f>
        <v/>
      </c>
      <c r="C24" s="114" t="str">
        <f>IF('Budget Proposal'!C24="", "", 'Budget Proposal'!C24)</f>
        <v/>
      </c>
      <c r="D24" s="115" t="str">
        <f>IF('Budget Proposal'!D24="", "", 'Budget Proposal'!D24)</f>
        <v/>
      </c>
      <c r="E24" s="119" t="str">
        <f t="shared" si="4"/>
        <v/>
      </c>
      <c r="F24" s="167"/>
      <c r="G24" s="135"/>
      <c r="H24" s="122" t="str">
        <f t="shared" si="5"/>
        <v/>
      </c>
      <c r="I24" s="123" t="str">
        <f t="shared" si="6"/>
        <v/>
      </c>
      <c r="J24" s="90"/>
      <c r="K24" s="137"/>
      <c r="L24"/>
      <c r="M24"/>
      <c r="N24"/>
      <c r="O24"/>
      <c r="P24"/>
      <c r="Q24"/>
      <c r="R24"/>
      <c r="S24"/>
      <c r="T24"/>
      <c r="U24"/>
      <c r="V24"/>
      <c r="W24"/>
      <c r="X24"/>
      <c r="Y24"/>
      <c r="Z24"/>
      <c r="AA24"/>
      <c r="AB24"/>
      <c r="AC24"/>
      <c r="AD24"/>
    </row>
    <row r="25" spans="1:30" x14ac:dyDescent="0.3">
      <c r="A25" s="130" t="str">
        <f>IF('Budget Proposal'!A25="", "", 'Budget Proposal'!A25)</f>
        <v>Etc. Please edit and complete as required</v>
      </c>
      <c r="B25" s="113" t="str">
        <f>IF('Budget Proposal'!B25="", "", 'Budget Proposal'!B25)</f>
        <v/>
      </c>
      <c r="C25" s="114" t="str">
        <f>IF('Budget Proposal'!C25="", "", 'Budget Proposal'!C25)</f>
        <v/>
      </c>
      <c r="D25" s="115" t="str">
        <f>IF('Budget Proposal'!D25="", "", 'Budget Proposal'!D25)</f>
        <v/>
      </c>
      <c r="E25" s="119" t="str">
        <f t="shared" si="4"/>
        <v/>
      </c>
      <c r="F25" s="167"/>
      <c r="G25" s="135"/>
      <c r="H25" s="122" t="str">
        <f t="shared" si="5"/>
        <v/>
      </c>
      <c r="I25" s="123" t="str">
        <f t="shared" si="6"/>
        <v/>
      </c>
      <c r="J25" s="90"/>
      <c r="K25" s="137"/>
      <c r="L25"/>
      <c r="M25"/>
      <c r="N25"/>
      <c r="O25"/>
      <c r="P25"/>
      <c r="Q25"/>
      <c r="R25"/>
      <c r="S25"/>
      <c r="T25"/>
      <c r="U25"/>
      <c r="V25"/>
      <c r="W25"/>
      <c r="X25"/>
      <c r="Y25"/>
      <c r="Z25"/>
      <c r="AA25"/>
      <c r="AB25"/>
      <c r="AC25"/>
      <c r="AD25"/>
    </row>
    <row r="26" spans="1:30" x14ac:dyDescent="0.3">
      <c r="A26" s="131" t="str">
        <f>IF('Budget Proposal'!A26="", "", 'Budget Proposal'!A26)</f>
        <v/>
      </c>
      <c r="B26" s="113" t="str">
        <f>IF('Budget Proposal'!B26="", "", 'Budget Proposal'!B26)</f>
        <v/>
      </c>
      <c r="C26" s="114" t="str">
        <f>IF('Budget Proposal'!C26="", "", 'Budget Proposal'!C26)</f>
        <v/>
      </c>
      <c r="D26" s="115" t="str">
        <f>IF('Budget Proposal'!D26="", "", 'Budget Proposal'!D26)</f>
        <v/>
      </c>
      <c r="E26" s="119" t="str">
        <f t="shared" si="4"/>
        <v/>
      </c>
      <c r="F26" s="167"/>
      <c r="G26" s="135"/>
      <c r="H26" s="122" t="str">
        <f t="shared" si="5"/>
        <v/>
      </c>
      <c r="I26" s="123" t="str">
        <f t="shared" si="6"/>
        <v/>
      </c>
      <c r="J26" s="90"/>
      <c r="K26" s="137"/>
      <c r="L26"/>
      <c r="M26"/>
      <c r="N26"/>
      <c r="O26"/>
      <c r="P26"/>
      <c r="Q26"/>
      <c r="R26"/>
      <c r="S26"/>
      <c r="T26"/>
      <c r="U26"/>
      <c r="V26"/>
      <c r="W26"/>
      <c r="X26"/>
      <c r="Y26"/>
      <c r="Z26"/>
      <c r="AA26"/>
      <c r="AB26"/>
      <c r="AC26"/>
      <c r="AD26"/>
    </row>
    <row r="27" spans="1:30" x14ac:dyDescent="0.3">
      <c r="A27" s="130" t="str">
        <f>IF('Budget Proposal'!A27="", "", 'Budget Proposal'!A27)</f>
        <v/>
      </c>
      <c r="B27" s="113" t="str">
        <f>IF('Budget Proposal'!B27="", "", 'Budget Proposal'!B27)</f>
        <v/>
      </c>
      <c r="C27" s="114" t="str">
        <f>IF('Budget Proposal'!C27="", "", 'Budget Proposal'!C27)</f>
        <v/>
      </c>
      <c r="D27" s="115" t="str">
        <f>IF('Budget Proposal'!D27="", "", 'Budget Proposal'!D27)</f>
        <v/>
      </c>
      <c r="E27" s="119" t="str">
        <f t="shared" si="4"/>
        <v/>
      </c>
      <c r="F27" s="167"/>
      <c r="G27" s="135"/>
      <c r="H27" s="122" t="str">
        <f t="shared" si="5"/>
        <v/>
      </c>
      <c r="I27" s="123" t="str">
        <f t="shared" si="6"/>
        <v/>
      </c>
      <c r="J27" s="90"/>
      <c r="K27" s="137"/>
      <c r="L27"/>
      <c r="M27"/>
      <c r="N27"/>
      <c r="O27"/>
      <c r="P27"/>
      <c r="Q27"/>
      <c r="R27"/>
      <c r="S27"/>
      <c r="T27"/>
      <c r="U27"/>
      <c r="V27"/>
      <c r="W27"/>
      <c r="X27"/>
      <c r="Y27"/>
      <c r="Z27"/>
      <c r="AA27"/>
      <c r="AB27"/>
      <c r="AC27"/>
      <c r="AD27"/>
    </row>
    <row r="28" spans="1:30" x14ac:dyDescent="0.3">
      <c r="A28" s="130" t="str">
        <f>IF('Budget Proposal'!A28="", "", 'Budget Proposal'!A28)</f>
        <v/>
      </c>
      <c r="B28" s="113" t="str">
        <f>IF('Budget Proposal'!B28="", "", 'Budget Proposal'!B28)</f>
        <v/>
      </c>
      <c r="C28" s="114" t="str">
        <f>IF('Budget Proposal'!C28="", "", 'Budget Proposal'!C28)</f>
        <v/>
      </c>
      <c r="D28" s="115" t="str">
        <f>IF('Budget Proposal'!D28="", "", 'Budget Proposal'!D28)</f>
        <v/>
      </c>
      <c r="E28" s="119" t="str">
        <f t="shared" si="4"/>
        <v/>
      </c>
      <c r="F28" s="167"/>
      <c r="G28" s="135"/>
      <c r="H28" s="122" t="str">
        <f t="shared" si="5"/>
        <v/>
      </c>
      <c r="I28" s="123" t="str">
        <f t="shared" si="6"/>
        <v/>
      </c>
      <c r="J28" s="90"/>
      <c r="K28" s="137"/>
      <c r="L28"/>
      <c r="M28"/>
      <c r="N28"/>
      <c r="O28"/>
      <c r="P28"/>
      <c r="Q28"/>
      <c r="R28"/>
      <c r="S28"/>
      <c r="T28"/>
      <c r="U28"/>
      <c r="V28"/>
      <c r="W28"/>
      <c r="X28"/>
      <c r="Y28"/>
      <c r="Z28"/>
      <c r="AA28"/>
      <c r="AB28"/>
      <c r="AC28"/>
      <c r="AD28"/>
    </row>
    <row r="29" spans="1:30" x14ac:dyDescent="0.3">
      <c r="A29" s="130" t="str">
        <f>IF('Budget Proposal'!A29="", "", 'Budget Proposal'!A29)</f>
        <v/>
      </c>
      <c r="B29" s="113" t="str">
        <f>IF('Budget Proposal'!B29="", "", 'Budget Proposal'!B29)</f>
        <v/>
      </c>
      <c r="C29" s="114" t="str">
        <f>IF('Budget Proposal'!C29="", "", 'Budget Proposal'!C29)</f>
        <v/>
      </c>
      <c r="D29" s="115" t="str">
        <f>IF('Budget Proposal'!D29="", "", 'Budget Proposal'!D29)</f>
        <v/>
      </c>
      <c r="E29" s="119" t="str">
        <f t="shared" si="4"/>
        <v/>
      </c>
      <c r="F29" s="167"/>
      <c r="G29" s="135"/>
      <c r="H29" s="122" t="str">
        <f t="shared" si="5"/>
        <v/>
      </c>
      <c r="I29" s="123" t="str">
        <f t="shared" si="6"/>
        <v/>
      </c>
      <c r="J29" s="90"/>
      <c r="K29" s="137"/>
      <c r="L29"/>
      <c r="M29"/>
      <c r="N29"/>
      <c r="O29"/>
      <c r="P29"/>
      <c r="Q29"/>
      <c r="R29"/>
      <c r="S29"/>
      <c r="T29"/>
      <c r="U29"/>
      <c r="V29"/>
      <c r="W29"/>
      <c r="X29"/>
      <c r="Y29"/>
      <c r="Z29"/>
      <c r="AA29"/>
      <c r="AB29"/>
      <c r="AC29"/>
      <c r="AD29"/>
    </row>
    <row r="30" spans="1:30" ht="15" thickBot="1" x14ac:dyDescent="0.35">
      <c r="A30" s="128" t="str">
        <f>IF('Budget Proposal'!A30="", "", 'Budget Proposal'!A30)</f>
        <v/>
      </c>
      <c r="B30" s="113" t="str">
        <f>IF('Budget Proposal'!B30="", "", 'Budget Proposal'!B30)</f>
        <v/>
      </c>
      <c r="C30" s="114" t="str">
        <f>IF('Budget Proposal'!C30="", "", 'Budget Proposal'!C30)</f>
        <v/>
      </c>
      <c r="D30" s="115" t="str">
        <f>IF('Budget Proposal'!D30="", "", 'Budget Proposal'!D30)</f>
        <v/>
      </c>
      <c r="E30" s="119" t="str">
        <f t="shared" si="4"/>
        <v/>
      </c>
      <c r="F30" s="167"/>
      <c r="G30" s="136"/>
      <c r="H30" s="124" t="str">
        <f t="shared" si="5"/>
        <v/>
      </c>
      <c r="I30" s="125" t="str">
        <f t="shared" si="6"/>
        <v/>
      </c>
      <c r="J30" s="90"/>
      <c r="K30" s="137"/>
      <c r="L30"/>
      <c r="M30"/>
      <c r="N30"/>
      <c r="O30"/>
      <c r="P30"/>
      <c r="Q30"/>
      <c r="R30"/>
      <c r="S30"/>
      <c r="T30"/>
      <c r="U30"/>
      <c r="V30"/>
      <c r="W30"/>
      <c r="X30"/>
      <c r="Y30"/>
      <c r="Z30"/>
      <c r="AA30"/>
      <c r="AB30"/>
      <c r="AC30"/>
      <c r="AD30"/>
    </row>
    <row r="31" spans="1:30" ht="15" thickBot="1" x14ac:dyDescent="0.35">
      <c r="A31" s="21" t="s">
        <v>42</v>
      </c>
      <c r="B31" s="22"/>
      <c r="C31" s="23"/>
      <c r="D31" s="24"/>
      <c r="E31" s="25">
        <f>SUM(E21:E30)</f>
        <v>3800</v>
      </c>
      <c r="F31" s="26"/>
      <c r="G31" s="94">
        <f>SUM(G21:G30)</f>
        <v>0</v>
      </c>
      <c r="H31" s="126">
        <f>E31-G31</f>
        <v>3800</v>
      </c>
      <c r="I31" s="127"/>
      <c r="J31" s="26"/>
      <c r="K31" s="56"/>
      <c r="L31"/>
      <c r="M31"/>
      <c r="N31"/>
      <c r="O31"/>
      <c r="P31"/>
      <c r="Q31"/>
      <c r="R31"/>
      <c r="S31"/>
      <c r="T31"/>
      <c r="U31"/>
      <c r="V31"/>
      <c r="W31"/>
      <c r="X31"/>
      <c r="Y31"/>
      <c r="Z31"/>
      <c r="AA31"/>
      <c r="AB31"/>
      <c r="AC31"/>
      <c r="AD31"/>
    </row>
    <row r="32" spans="1:30" ht="15" thickBot="1" x14ac:dyDescent="0.35">
      <c r="A32" s="48"/>
      <c r="B32" s="49"/>
      <c r="C32" s="50"/>
      <c r="D32" s="51"/>
      <c r="E32" s="52"/>
      <c r="F32" s="82"/>
      <c r="G32" s="54"/>
      <c r="H32" s="54"/>
      <c r="I32" s="52"/>
      <c r="J32" s="82"/>
      <c r="K32" s="57"/>
      <c r="L32"/>
      <c r="M32"/>
      <c r="N32"/>
      <c r="O32"/>
      <c r="P32"/>
      <c r="Q32"/>
      <c r="R32"/>
      <c r="S32"/>
      <c r="T32"/>
      <c r="U32"/>
      <c r="V32"/>
      <c r="W32"/>
      <c r="X32"/>
      <c r="Y32"/>
      <c r="Z32"/>
      <c r="AA32"/>
      <c r="AB32"/>
      <c r="AC32"/>
      <c r="AD32"/>
    </row>
    <row r="33" spans="1:30" ht="15" thickBot="1" x14ac:dyDescent="0.35">
      <c r="A33" s="105" t="s">
        <v>50</v>
      </c>
      <c r="B33" s="106"/>
      <c r="C33" s="107"/>
      <c r="D33" s="15"/>
      <c r="E33" s="16"/>
      <c r="F33" s="17"/>
      <c r="G33" s="18"/>
      <c r="H33" s="18"/>
      <c r="I33" s="19"/>
      <c r="J33" s="97"/>
      <c r="K33" s="55" t="s">
        <v>50</v>
      </c>
      <c r="L33"/>
      <c r="M33"/>
      <c r="N33"/>
      <c r="O33"/>
      <c r="P33"/>
      <c r="Q33"/>
      <c r="R33"/>
      <c r="S33"/>
      <c r="T33"/>
      <c r="U33"/>
      <c r="V33"/>
      <c r="W33"/>
      <c r="X33"/>
      <c r="Y33"/>
      <c r="Z33"/>
      <c r="AA33"/>
      <c r="AB33"/>
      <c r="AC33"/>
      <c r="AD33"/>
    </row>
    <row r="34" spans="1:30" x14ac:dyDescent="0.3">
      <c r="A34" s="128" t="str">
        <f>IF('Budget Proposal'!A34="", "", 'Budget Proposal'!A34)</f>
        <v>Venue rental</v>
      </c>
      <c r="B34" s="113">
        <f>IF('Budget Proposal'!B34="", "", 'Budget Proposal'!B34)</f>
        <v>100</v>
      </c>
      <c r="C34" s="114" t="str">
        <f>IF('Budget Proposal'!C34="", "", 'Budget Proposal'!C34)</f>
        <v/>
      </c>
      <c r="D34" s="111" t="str">
        <f>IF('Budget Proposal'!D34="", "", 'Budget Proposal'!D34)</f>
        <v/>
      </c>
      <c r="E34" s="118" t="str">
        <f t="shared" ref="E34:E43" si="7">IF(OR(B34="",D34=""), "", B34*D34)</f>
        <v/>
      </c>
      <c r="F34" s="162"/>
      <c r="G34" s="134"/>
      <c r="H34" s="120" t="str">
        <f>IFERROR(IF(AND(E34="",G34=""), "", E34-G34),"")</f>
        <v/>
      </c>
      <c r="I34" s="121" t="str">
        <f>IFERROR(IF(AND(E34="",G34=""), "", G34/E34-1),"")</f>
        <v/>
      </c>
      <c r="J34" s="88"/>
      <c r="K34" s="137"/>
      <c r="L34"/>
      <c r="M34"/>
      <c r="N34"/>
      <c r="O34"/>
      <c r="P34"/>
      <c r="Q34"/>
      <c r="R34"/>
      <c r="S34"/>
      <c r="T34"/>
      <c r="U34"/>
      <c r="V34"/>
      <c r="W34"/>
      <c r="X34"/>
      <c r="Y34"/>
      <c r="Z34"/>
      <c r="AA34"/>
      <c r="AB34"/>
      <c r="AC34"/>
      <c r="AD34"/>
    </row>
    <row r="35" spans="1:30" x14ac:dyDescent="0.3">
      <c r="A35" s="128" t="str">
        <f>IF('Budget Proposal'!A35="", "", 'Budget Proposal'!A35)</f>
        <v>Equipment rental</v>
      </c>
      <c r="B35" s="113" t="str">
        <f>IF('Budget Proposal'!B35="", "", 'Budget Proposal'!B35)</f>
        <v/>
      </c>
      <c r="C35" s="114" t="str">
        <f>IF('Budget Proposal'!C35="", "", 'Budget Proposal'!C35)</f>
        <v/>
      </c>
      <c r="D35" s="115" t="str">
        <f>IF('Budget Proposal'!D35="", "", 'Budget Proposal'!D35)</f>
        <v/>
      </c>
      <c r="E35" s="119" t="str">
        <f t="shared" si="7"/>
        <v/>
      </c>
      <c r="F35" s="163"/>
      <c r="G35" s="135"/>
      <c r="H35" s="122" t="str">
        <f t="shared" ref="H35:H43" si="8">IFERROR(IF(AND(E35="",G35=""), "", E35-G35),"")</f>
        <v/>
      </c>
      <c r="I35" s="123" t="str">
        <f t="shared" ref="I35:I43" si="9">IFERROR(IF(AND(E35="",G35=""), "", G35/E35-1),"")</f>
        <v/>
      </c>
      <c r="J35" s="89"/>
      <c r="K35" s="137"/>
      <c r="L35"/>
      <c r="M35"/>
      <c r="N35"/>
      <c r="O35"/>
      <c r="P35"/>
      <c r="Q35"/>
      <c r="R35"/>
      <c r="S35"/>
      <c r="T35"/>
      <c r="U35"/>
      <c r="V35"/>
      <c r="W35"/>
      <c r="X35"/>
      <c r="Y35"/>
      <c r="Z35"/>
      <c r="AA35"/>
      <c r="AB35"/>
      <c r="AC35"/>
      <c r="AD35"/>
    </row>
    <row r="36" spans="1:30" x14ac:dyDescent="0.3">
      <c r="A36" s="128" t="str">
        <f>IF('Budget Proposal'!A36="", "", 'Budget Proposal'!A36)</f>
        <v>Catering</v>
      </c>
      <c r="B36" s="113" t="str">
        <f>IF('Budget Proposal'!B36="", "", 'Budget Proposal'!B36)</f>
        <v/>
      </c>
      <c r="C36" s="114" t="str">
        <f>IF('Budget Proposal'!C36="", "", 'Budget Proposal'!C36)</f>
        <v/>
      </c>
      <c r="D36" s="115" t="str">
        <f>IF('Budget Proposal'!D36="", "", 'Budget Proposal'!D36)</f>
        <v/>
      </c>
      <c r="E36" s="119" t="str">
        <f t="shared" si="7"/>
        <v/>
      </c>
      <c r="F36" s="163"/>
      <c r="G36" s="135"/>
      <c r="H36" s="122" t="str">
        <f t="shared" si="8"/>
        <v/>
      </c>
      <c r="I36" s="123" t="str">
        <f t="shared" si="9"/>
        <v/>
      </c>
      <c r="J36" s="89"/>
      <c r="K36" s="137"/>
      <c r="L36"/>
      <c r="M36"/>
      <c r="N36"/>
      <c r="O36"/>
      <c r="P36"/>
      <c r="Q36"/>
      <c r="R36"/>
      <c r="S36"/>
      <c r="T36"/>
      <c r="U36"/>
      <c r="V36"/>
      <c r="W36"/>
      <c r="X36"/>
      <c r="Y36"/>
      <c r="Z36"/>
      <c r="AA36"/>
      <c r="AB36"/>
      <c r="AC36"/>
      <c r="AD36"/>
    </row>
    <row r="37" spans="1:30" x14ac:dyDescent="0.3">
      <c r="A37" s="130" t="str">
        <f>IF('Budget Proposal'!A37="", "", 'Budget Proposal'!A37)</f>
        <v>Etc. Please edit and complete as required</v>
      </c>
      <c r="B37" s="113" t="str">
        <f>IF('Budget Proposal'!B37="", "", 'Budget Proposal'!B37)</f>
        <v/>
      </c>
      <c r="C37" s="114" t="str">
        <f>IF('Budget Proposal'!C37="", "", 'Budget Proposal'!C37)</f>
        <v/>
      </c>
      <c r="D37" s="115" t="str">
        <f>IF('Budget Proposal'!D37="", "", 'Budget Proposal'!D37)</f>
        <v/>
      </c>
      <c r="E37" s="119" t="str">
        <f t="shared" si="7"/>
        <v/>
      </c>
      <c r="F37" s="163"/>
      <c r="G37" s="135"/>
      <c r="H37" s="122" t="str">
        <f t="shared" si="8"/>
        <v/>
      </c>
      <c r="I37" s="123" t="str">
        <f t="shared" si="9"/>
        <v/>
      </c>
      <c r="J37" s="89"/>
      <c r="K37" s="137"/>
      <c r="L37"/>
      <c r="M37"/>
      <c r="N37"/>
      <c r="O37"/>
      <c r="P37"/>
      <c r="Q37"/>
      <c r="R37"/>
      <c r="S37"/>
      <c r="T37"/>
      <c r="U37"/>
      <c r="V37"/>
      <c r="W37"/>
      <c r="X37"/>
      <c r="Y37"/>
      <c r="Z37"/>
      <c r="AA37"/>
      <c r="AB37"/>
      <c r="AC37"/>
      <c r="AD37"/>
    </row>
    <row r="38" spans="1:30" x14ac:dyDescent="0.3">
      <c r="A38" s="130" t="str">
        <f>IF('Budget Proposal'!A38="", "", 'Budget Proposal'!A38)</f>
        <v/>
      </c>
      <c r="B38" s="113" t="str">
        <f>IF('Budget Proposal'!B38="", "", 'Budget Proposal'!B38)</f>
        <v/>
      </c>
      <c r="C38" s="114" t="str">
        <f>IF('Budget Proposal'!C38="", "", 'Budget Proposal'!C38)</f>
        <v/>
      </c>
      <c r="D38" s="115" t="str">
        <f>IF('Budget Proposal'!D38="", "", 'Budget Proposal'!D38)</f>
        <v/>
      </c>
      <c r="E38" s="119" t="str">
        <f t="shared" si="7"/>
        <v/>
      </c>
      <c r="F38" s="163"/>
      <c r="G38" s="135"/>
      <c r="H38" s="122" t="str">
        <f t="shared" si="8"/>
        <v/>
      </c>
      <c r="I38" s="123" t="str">
        <f t="shared" si="9"/>
        <v/>
      </c>
      <c r="J38" s="89"/>
      <c r="K38" s="137"/>
      <c r="L38"/>
      <c r="M38"/>
      <c r="N38"/>
      <c r="O38"/>
      <c r="P38"/>
      <c r="Q38"/>
      <c r="R38"/>
      <c r="S38"/>
      <c r="T38"/>
      <c r="U38"/>
      <c r="V38"/>
      <c r="W38"/>
      <c r="X38"/>
      <c r="Y38"/>
      <c r="Z38"/>
      <c r="AA38"/>
      <c r="AB38"/>
      <c r="AC38"/>
      <c r="AD38"/>
    </row>
    <row r="39" spans="1:30" x14ac:dyDescent="0.3">
      <c r="A39" s="130" t="str">
        <f>IF('Budget Proposal'!A39="", "", 'Budget Proposal'!A39)</f>
        <v/>
      </c>
      <c r="B39" s="113" t="str">
        <f>IF('Budget Proposal'!B39="", "", 'Budget Proposal'!B39)</f>
        <v/>
      </c>
      <c r="C39" s="114" t="str">
        <f>IF('Budget Proposal'!C39="", "", 'Budget Proposal'!C39)</f>
        <v/>
      </c>
      <c r="D39" s="115" t="str">
        <f>IF('Budget Proposal'!D39="", "", 'Budget Proposal'!D39)</f>
        <v/>
      </c>
      <c r="E39" s="119" t="str">
        <f t="shared" si="7"/>
        <v/>
      </c>
      <c r="F39" s="163"/>
      <c r="G39" s="135"/>
      <c r="H39" s="122" t="str">
        <f t="shared" si="8"/>
        <v/>
      </c>
      <c r="I39" s="123" t="str">
        <f t="shared" si="9"/>
        <v/>
      </c>
      <c r="J39" s="89"/>
      <c r="K39" s="137"/>
      <c r="L39"/>
      <c r="M39"/>
      <c r="N39"/>
      <c r="O39"/>
      <c r="P39"/>
      <c r="Q39"/>
      <c r="R39"/>
      <c r="S39"/>
      <c r="T39"/>
      <c r="U39"/>
      <c r="V39"/>
      <c r="W39"/>
      <c r="X39"/>
      <c r="Y39"/>
      <c r="Z39"/>
      <c r="AA39"/>
      <c r="AB39"/>
      <c r="AC39"/>
      <c r="AD39"/>
    </row>
    <row r="40" spans="1:30" x14ac:dyDescent="0.3">
      <c r="A40" s="130" t="str">
        <f>IF('Budget Proposal'!A40="", "", 'Budget Proposal'!A40)</f>
        <v/>
      </c>
      <c r="B40" s="113" t="str">
        <f>IF('Budget Proposal'!B40="", "", 'Budget Proposal'!B40)</f>
        <v/>
      </c>
      <c r="C40" s="114" t="str">
        <f>IF('Budget Proposal'!C40="", "", 'Budget Proposal'!C40)</f>
        <v/>
      </c>
      <c r="D40" s="115" t="str">
        <f>IF('Budget Proposal'!D40="", "", 'Budget Proposal'!D40)</f>
        <v/>
      </c>
      <c r="E40" s="119" t="str">
        <f t="shared" si="7"/>
        <v/>
      </c>
      <c r="F40" s="163"/>
      <c r="G40" s="135"/>
      <c r="H40" s="122" t="str">
        <f t="shared" si="8"/>
        <v/>
      </c>
      <c r="I40" s="123" t="str">
        <f t="shared" si="9"/>
        <v/>
      </c>
      <c r="J40" s="89"/>
      <c r="K40" s="137"/>
      <c r="L40"/>
      <c r="M40"/>
      <c r="N40"/>
      <c r="O40"/>
      <c r="P40"/>
      <c r="Q40"/>
      <c r="R40"/>
      <c r="S40"/>
      <c r="T40"/>
      <c r="U40"/>
      <c r="V40"/>
      <c r="W40"/>
      <c r="X40"/>
      <c r="Y40"/>
      <c r="Z40"/>
      <c r="AA40"/>
      <c r="AB40"/>
      <c r="AC40"/>
      <c r="AD40"/>
    </row>
    <row r="41" spans="1:30" x14ac:dyDescent="0.3">
      <c r="A41" s="129" t="str">
        <f>IF('Budget Proposal'!A41="", "", 'Budget Proposal'!A41)</f>
        <v/>
      </c>
      <c r="B41" s="113" t="str">
        <f>IF('Budget Proposal'!B41="", "", 'Budget Proposal'!B41)</f>
        <v/>
      </c>
      <c r="C41" s="114" t="str">
        <f>IF('Budget Proposal'!C41="", "", 'Budget Proposal'!C41)</f>
        <v/>
      </c>
      <c r="D41" s="115" t="str">
        <f>IF('Budget Proposal'!D41="", "", 'Budget Proposal'!D41)</f>
        <v/>
      </c>
      <c r="E41" s="119" t="str">
        <f t="shared" si="7"/>
        <v/>
      </c>
      <c r="F41" s="163"/>
      <c r="G41" s="135"/>
      <c r="H41" s="122" t="str">
        <f t="shared" si="8"/>
        <v/>
      </c>
      <c r="I41" s="123" t="str">
        <f t="shared" si="9"/>
        <v/>
      </c>
      <c r="J41" s="89"/>
      <c r="K41" s="137"/>
      <c r="L41"/>
      <c r="M41"/>
      <c r="N41"/>
      <c r="O41"/>
      <c r="P41"/>
      <c r="Q41"/>
      <c r="R41"/>
      <c r="S41"/>
      <c r="T41"/>
      <c r="U41"/>
      <c r="V41"/>
      <c r="W41"/>
      <c r="X41"/>
      <c r="Y41"/>
      <c r="Z41"/>
      <c r="AA41"/>
      <c r="AB41"/>
      <c r="AC41"/>
      <c r="AD41"/>
    </row>
    <row r="42" spans="1:30" x14ac:dyDescent="0.3">
      <c r="A42" s="128" t="str">
        <f>IF('Budget Proposal'!A42="", "", 'Budget Proposal'!A42)</f>
        <v/>
      </c>
      <c r="B42" s="113" t="str">
        <f>IF('Budget Proposal'!B42="", "", 'Budget Proposal'!B42)</f>
        <v/>
      </c>
      <c r="C42" s="114" t="str">
        <f>IF('Budget Proposal'!C42="", "", 'Budget Proposal'!C42)</f>
        <v/>
      </c>
      <c r="D42" s="115" t="str">
        <f>IF('Budget Proposal'!D42="", "", 'Budget Proposal'!D42)</f>
        <v/>
      </c>
      <c r="E42" s="119" t="str">
        <f t="shared" si="7"/>
        <v/>
      </c>
      <c r="F42" s="163"/>
      <c r="G42" s="135"/>
      <c r="H42" s="122" t="str">
        <f t="shared" si="8"/>
        <v/>
      </c>
      <c r="I42" s="123" t="str">
        <f t="shared" si="9"/>
        <v/>
      </c>
      <c r="J42" s="89"/>
      <c r="K42" s="137"/>
      <c r="L42"/>
      <c r="M42"/>
      <c r="N42"/>
      <c r="O42"/>
      <c r="P42"/>
      <c r="Q42"/>
      <c r="R42"/>
      <c r="S42"/>
      <c r="T42"/>
      <c r="U42"/>
      <c r="V42"/>
      <c r="W42"/>
      <c r="X42"/>
      <c r="Y42"/>
      <c r="Z42"/>
      <c r="AA42"/>
      <c r="AB42"/>
      <c r="AC42"/>
      <c r="AD42"/>
    </row>
    <row r="43" spans="1:30" ht="15" thickBot="1" x14ac:dyDescent="0.35">
      <c r="A43" s="128" t="str">
        <f>IF('Budget Proposal'!A43="", "", 'Budget Proposal'!A43)</f>
        <v/>
      </c>
      <c r="B43" s="113" t="str">
        <f>IF('Budget Proposal'!B43="", "", 'Budget Proposal'!B43)</f>
        <v/>
      </c>
      <c r="C43" s="114" t="str">
        <f>IF('Budget Proposal'!C43="", "", 'Budget Proposal'!C43)</f>
        <v/>
      </c>
      <c r="D43" s="115" t="str">
        <f>IF('Budget Proposal'!D43="", "", 'Budget Proposal'!D43)</f>
        <v/>
      </c>
      <c r="E43" s="119" t="str">
        <f t="shared" si="7"/>
        <v/>
      </c>
      <c r="F43" s="164"/>
      <c r="G43" s="136"/>
      <c r="H43" s="124" t="str">
        <f t="shared" si="8"/>
        <v/>
      </c>
      <c r="I43" s="125" t="str">
        <f t="shared" si="9"/>
        <v/>
      </c>
      <c r="J43" s="89"/>
      <c r="K43" s="137"/>
      <c r="L43"/>
      <c r="M43"/>
      <c r="N43"/>
      <c r="O43"/>
      <c r="P43"/>
      <c r="Q43"/>
      <c r="R43"/>
      <c r="S43"/>
      <c r="T43"/>
      <c r="U43"/>
      <c r="V43"/>
      <c r="W43"/>
      <c r="X43"/>
      <c r="Y43"/>
      <c r="Z43"/>
      <c r="AA43"/>
      <c r="AB43"/>
      <c r="AC43"/>
      <c r="AD43"/>
    </row>
    <row r="44" spans="1:30" ht="15" thickBot="1" x14ac:dyDescent="0.35">
      <c r="A44" s="21" t="s">
        <v>42</v>
      </c>
      <c r="B44" s="22"/>
      <c r="C44" s="23"/>
      <c r="D44" s="24"/>
      <c r="E44" s="25">
        <f>SUM(E34:E43)</f>
        <v>0</v>
      </c>
      <c r="F44" s="26"/>
      <c r="G44" s="94">
        <f>SUM(G34:G43)</f>
        <v>0</v>
      </c>
      <c r="H44" s="95">
        <f>E44-G44</f>
        <v>0</v>
      </c>
      <c r="I44" s="96"/>
      <c r="J44" s="98"/>
      <c r="K44" s="56"/>
      <c r="L44"/>
      <c r="M44"/>
      <c r="N44"/>
      <c r="O44"/>
      <c r="P44"/>
      <c r="Q44"/>
      <c r="R44"/>
      <c r="S44"/>
      <c r="T44"/>
      <c r="U44"/>
      <c r="V44"/>
      <c r="W44"/>
      <c r="X44"/>
      <c r="Y44"/>
      <c r="Z44"/>
      <c r="AA44"/>
      <c r="AB44"/>
      <c r="AC44"/>
      <c r="AD44"/>
    </row>
    <row r="45" spans="1:30" ht="15" thickBot="1" x14ac:dyDescent="0.35">
      <c r="A45" s="48"/>
      <c r="B45" s="49"/>
      <c r="C45" s="50"/>
      <c r="D45" s="51"/>
      <c r="E45" s="52"/>
      <c r="F45" s="82"/>
      <c r="G45" s="54"/>
      <c r="H45" s="54"/>
      <c r="I45" s="52"/>
      <c r="J45" s="82"/>
      <c r="K45" s="57"/>
      <c r="L45"/>
      <c r="M45"/>
      <c r="N45"/>
      <c r="O45"/>
      <c r="P45"/>
      <c r="Q45"/>
      <c r="R45"/>
      <c r="S45"/>
      <c r="T45"/>
      <c r="U45"/>
      <c r="V45"/>
      <c r="W45"/>
      <c r="X45"/>
      <c r="Y45"/>
      <c r="Z45"/>
      <c r="AA45"/>
      <c r="AB45"/>
      <c r="AC45"/>
      <c r="AD45"/>
    </row>
    <row r="46" spans="1:30" ht="15" thickBot="1" x14ac:dyDescent="0.35">
      <c r="A46" s="105" t="s">
        <v>55</v>
      </c>
      <c r="B46" s="106"/>
      <c r="C46" s="107"/>
      <c r="D46" s="15"/>
      <c r="E46" s="16"/>
      <c r="F46" s="17"/>
      <c r="G46" s="18"/>
      <c r="H46" s="18"/>
      <c r="I46" s="19"/>
      <c r="J46" s="97"/>
      <c r="K46" s="55" t="s">
        <v>55</v>
      </c>
      <c r="L46"/>
      <c r="M46"/>
      <c r="N46"/>
      <c r="O46"/>
      <c r="P46"/>
      <c r="Q46"/>
      <c r="R46"/>
      <c r="S46"/>
      <c r="T46"/>
      <c r="U46"/>
      <c r="V46"/>
      <c r="W46"/>
      <c r="X46"/>
      <c r="Y46"/>
      <c r="Z46"/>
      <c r="AA46"/>
      <c r="AB46"/>
      <c r="AC46"/>
      <c r="AD46"/>
    </row>
    <row r="47" spans="1:30" x14ac:dyDescent="0.3">
      <c r="A47" s="128" t="str">
        <f>IF('Budget Proposal'!A47="", "", 'Budget Proposal'!A47)</f>
        <v>Printing</v>
      </c>
      <c r="B47" s="113" t="str">
        <f>IF('Budget Proposal'!B47="", "", 'Budget Proposal'!B47)</f>
        <v/>
      </c>
      <c r="C47" s="114" t="str">
        <f>IF('Budget Proposal'!C47="", "", 'Budget Proposal'!C47)</f>
        <v/>
      </c>
      <c r="D47" s="111" t="str">
        <f>IF('Budget Proposal'!D47="", "", 'Budget Proposal'!D47)</f>
        <v/>
      </c>
      <c r="E47" s="118" t="str">
        <f t="shared" ref="E47:E56" si="10">IF(OR(B47="",D47=""), "", B47*D47)</f>
        <v/>
      </c>
      <c r="F47" s="162"/>
      <c r="G47" s="134"/>
      <c r="H47" s="120" t="str">
        <f>IFERROR(IF(AND(E47="",G47=""), "", E47-G47),"")</f>
        <v/>
      </c>
      <c r="I47" s="121" t="str">
        <f>IFERROR(IF(AND(E47="",G47=""), "", G47/E47-1),"")</f>
        <v/>
      </c>
      <c r="J47" s="88"/>
      <c r="K47" s="137"/>
      <c r="L47"/>
      <c r="M47"/>
      <c r="N47"/>
      <c r="O47"/>
      <c r="P47"/>
      <c r="Q47"/>
      <c r="R47"/>
      <c r="S47"/>
      <c r="T47"/>
      <c r="U47"/>
      <c r="V47"/>
      <c r="W47"/>
      <c r="X47"/>
      <c r="Y47"/>
      <c r="Z47"/>
      <c r="AA47"/>
      <c r="AB47"/>
      <c r="AC47"/>
      <c r="AD47"/>
    </row>
    <row r="48" spans="1:30" x14ac:dyDescent="0.3">
      <c r="A48" s="128" t="str">
        <f>IF('Budget Proposal'!A48="", "", 'Budget Proposal'!A48)</f>
        <v>Infographic design</v>
      </c>
      <c r="B48" s="113" t="str">
        <f>IF('Budget Proposal'!B48="", "", 'Budget Proposal'!B48)</f>
        <v/>
      </c>
      <c r="C48" s="114" t="str">
        <f>IF('Budget Proposal'!C48="", "", 'Budget Proposal'!C48)</f>
        <v/>
      </c>
      <c r="D48" s="115" t="str">
        <f>IF('Budget Proposal'!D48="", "", 'Budget Proposal'!D48)</f>
        <v/>
      </c>
      <c r="E48" s="119" t="str">
        <f t="shared" si="10"/>
        <v/>
      </c>
      <c r="F48" s="163"/>
      <c r="G48" s="135"/>
      <c r="H48" s="122" t="str">
        <f t="shared" ref="H48:H56" si="11">IFERROR(IF(AND(E48="",G48=""), "", E48-G48),"")</f>
        <v/>
      </c>
      <c r="I48" s="123" t="str">
        <f t="shared" ref="I48:I56" si="12">IFERROR(IF(AND(E48="",G48=""), "", G48/E48-1),"")</f>
        <v/>
      </c>
      <c r="J48" s="89"/>
      <c r="K48" s="137"/>
      <c r="L48"/>
      <c r="M48"/>
      <c r="N48"/>
      <c r="O48"/>
      <c r="P48"/>
      <c r="Q48"/>
      <c r="R48"/>
      <c r="S48"/>
      <c r="T48"/>
      <c r="U48"/>
      <c r="V48"/>
      <c r="W48"/>
      <c r="X48"/>
      <c r="Y48"/>
      <c r="Z48"/>
      <c r="AA48"/>
      <c r="AB48"/>
      <c r="AC48"/>
      <c r="AD48"/>
    </row>
    <row r="49" spans="1:30" x14ac:dyDescent="0.3">
      <c r="A49" s="128" t="str">
        <f>IF('Budget Proposal'!A49="", "", 'Budget Proposal'!A49)</f>
        <v>SIM Card/Skype credit</v>
      </c>
      <c r="B49" s="113" t="str">
        <f>IF('Budget Proposal'!B49="", "", 'Budget Proposal'!B49)</f>
        <v/>
      </c>
      <c r="C49" s="114" t="str">
        <f>IF('Budget Proposal'!C49="", "", 'Budget Proposal'!C49)</f>
        <v/>
      </c>
      <c r="D49" s="115" t="str">
        <f>IF('Budget Proposal'!D49="", "", 'Budget Proposal'!D49)</f>
        <v/>
      </c>
      <c r="E49" s="119" t="str">
        <f t="shared" si="10"/>
        <v/>
      </c>
      <c r="F49" s="163"/>
      <c r="G49" s="135"/>
      <c r="H49" s="122" t="str">
        <f t="shared" si="11"/>
        <v/>
      </c>
      <c r="I49" s="123" t="str">
        <f t="shared" si="12"/>
        <v/>
      </c>
      <c r="J49" s="89"/>
      <c r="K49" s="137"/>
      <c r="L49"/>
      <c r="M49"/>
      <c r="N49"/>
      <c r="O49"/>
      <c r="P49"/>
      <c r="Q49"/>
      <c r="R49"/>
      <c r="S49"/>
      <c r="T49"/>
      <c r="U49"/>
      <c r="V49"/>
      <c r="W49"/>
      <c r="X49"/>
      <c r="Y49"/>
      <c r="Z49"/>
      <c r="AA49"/>
      <c r="AB49"/>
      <c r="AC49"/>
      <c r="AD49"/>
    </row>
    <row r="50" spans="1:30" x14ac:dyDescent="0.3">
      <c r="A50" s="130" t="str">
        <f>IF('Budget Proposal'!A50="", "", 'Budget Proposal'!A50)</f>
        <v>Etc. Please edit and complete as required</v>
      </c>
      <c r="B50" s="113" t="str">
        <f>IF('Budget Proposal'!B50="", "", 'Budget Proposal'!B50)</f>
        <v/>
      </c>
      <c r="C50" s="114" t="str">
        <f>IF('Budget Proposal'!C50="", "", 'Budget Proposal'!C50)</f>
        <v/>
      </c>
      <c r="D50" s="115" t="str">
        <f>IF('Budget Proposal'!D50="", "", 'Budget Proposal'!D50)</f>
        <v/>
      </c>
      <c r="E50" s="119" t="str">
        <f t="shared" si="10"/>
        <v/>
      </c>
      <c r="F50" s="163"/>
      <c r="G50" s="135"/>
      <c r="H50" s="122" t="str">
        <f t="shared" si="11"/>
        <v/>
      </c>
      <c r="I50" s="123" t="str">
        <f t="shared" si="12"/>
        <v/>
      </c>
      <c r="J50" s="89"/>
      <c r="K50" s="137"/>
      <c r="L50"/>
      <c r="M50"/>
      <c r="N50"/>
      <c r="O50"/>
      <c r="P50"/>
      <c r="Q50"/>
      <c r="R50"/>
      <c r="S50"/>
      <c r="T50"/>
      <c r="U50"/>
      <c r="V50"/>
      <c r="W50"/>
      <c r="X50"/>
      <c r="Y50"/>
      <c r="Z50"/>
      <c r="AA50"/>
      <c r="AB50"/>
      <c r="AC50"/>
      <c r="AD50"/>
    </row>
    <row r="51" spans="1:30" x14ac:dyDescent="0.3">
      <c r="A51" s="130" t="str">
        <f>IF('Budget Proposal'!A51="", "", 'Budget Proposal'!A51)</f>
        <v/>
      </c>
      <c r="B51" s="113" t="str">
        <f>IF('Budget Proposal'!B51="", "", 'Budget Proposal'!B51)</f>
        <v/>
      </c>
      <c r="C51" s="114" t="str">
        <f>IF('Budget Proposal'!C51="", "", 'Budget Proposal'!C51)</f>
        <v/>
      </c>
      <c r="D51" s="115" t="str">
        <f>IF('Budget Proposal'!D51="", "", 'Budget Proposal'!D51)</f>
        <v/>
      </c>
      <c r="E51" s="119" t="str">
        <f t="shared" si="10"/>
        <v/>
      </c>
      <c r="F51" s="163"/>
      <c r="G51" s="135"/>
      <c r="H51" s="122" t="str">
        <f t="shared" si="11"/>
        <v/>
      </c>
      <c r="I51" s="123" t="str">
        <f t="shared" si="12"/>
        <v/>
      </c>
      <c r="J51" s="89"/>
      <c r="K51" s="137"/>
      <c r="L51"/>
      <c r="M51"/>
      <c r="N51"/>
      <c r="O51"/>
      <c r="P51"/>
      <c r="Q51"/>
      <c r="R51"/>
      <c r="S51"/>
      <c r="T51"/>
      <c r="U51"/>
      <c r="V51"/>
      <c r="W51"/>
      <c r="X51"/>
      <c r="Y51"/>
      <c r="Z51"/>
      <c r="AA51"/>
      <c r="AB51"/>
      <c r="AC51"/>
      <c r="AD51"/>
    </row>
    <row r="52" spans="1:30" x14ac:dyDescent="0.3">
      <c r="A52" s="130" t="str">
        <f>IF('Budget Proposal'!A52="", "", 'Budget Proposal'!A52)</f>
        <v/>
      </c>
      <c r="B52" s="113" t="str">
        <f>IF('Budget Proposal'!B52="", "", 'Budget Proposal'!B52)</f>
        <v/>
      </c>
      <c r="C52" s="114" t="str">
        <f>IF('Budget Proposal'!C52="", "", 'Budget Proposal'!C52)</f>
        <v/>
      </c>
      <c r="D52" s="115" t="str">
        <f>IF('Budget Proposal'!D52="", "", 'Budget Proposal'!D52)</f>
        <v/>
      </c>
      <c r="E52" s="119" t="str">
        <f t="shared" si="10"/>
        <v/>
      </c>
      <c r="F52" s="163"/>
      <c r="G52" s="135"/>
      <c r="H52" s="122" t="str">
        <f t="shared" si="11"/>
        <v/>
      </c>
      <c r="I52" s="123" t="str">
        <f t="shared" si="12"/>
        <v/>
      </c>
      <c r="J52" s="89"/>
      <c r="K52" s="137"/>
      <c r="L52"/>
      <c r="M52"/>
      <c r="N52"/>
      <c r="O52"/>
      <c r="P52"/>
      <c r="Q52"/>
      <c r="R52"/>
      <c r="S52"/>
      <c r="T52"/>
      <c r="U52"/>
      <c r="V52"/>
      <c r="W52"/>
      <c r="X52"/>
      <c r="Y52"/>
      <c r="Z52"/>
      <c r="AA52"/>
      <c r="AB52"/>
      <c r="AC52"/>
      <c r="AD52"/>
    </row>
    <row r="53" spans="1:30" x14ac:dyDescent="0.3">
      <c r="A53" s="130" t="str">
        <f>IF('Budget Proposal'!A53="", "", 'Budget Proposal'!A53)</f>
        <v/>
      </c>
      <c r="B53" s="113" t="str">
        <f>IF('Budget Proposal'!B53="", "", 'Budget Proposal'!B53)</f>
        <v/>
      </c>
      <c r="C53" s="114" t="str">
        <f>IF('Budget Proposal'!C53="", "", 'Budget Proposal'!C53)</f>
        <v/>
      </c>
      <c r="D53" s="115" t="str">
        <f>IF('Budget Proposal'!D53="", "", 'Budget Proposal'!D53)</f>
        <v/>
      </c>
      <c r="E53" s="119" t="str">
        <f t="shared" si="10"/>
        <v/>
      </c>
      <c r="F53" s="163"/>
      <c r="G53" s="135"/>
      <c r="H53" s="122" t="str">
        <f t="shared" si="11"/>
        <v/>
      </c>
      <c r="I53" s="123" t="str">
        <f t="shared" si="12"/>
        <v/>
      </c>
      <c r="J53" s="89"/>
      <c r="K53" s="137"/>
      <c r="L53"/>
      <c r="M53"/>
      <c r="N53"/>
      <c r="O53"/>
      <c r="P53"/>
      <c r="Q53"/>
      <c r="R53"/>
      <c r="S53"/>
      <c r="T53"/>
      <c r="U53"/>
      <c r="V53"/>
      <c r="W53"/>
      <c r="X53"/>
      <c r="Y53"/>
      <c r="Z53"/>
      <c r="AA53"/>
      <c r="AB53"/>
      <c r="AC53"/>
      <c r="AD53"/>
    </row>
    <row r="54" spans="1:30" x14ac:dyDescent="0.3">
      <c r="A54" s="129" t="str">
        <f>IF('Budget Proposal'!A54="", "", 'Budget Proposal'!A54)</f>
        <v/>
      </c>
      <c r="B54" s="113" t="str">
        <f>IF('Budget Proposal'!B54="", "", 'Budget Proposal'!B54)</f>
        <v/>
      </c>
      <c r="C54" s="114" t="str">
        <f>IF('Budget Proposal'!C54="", "", 'Budget Proposal'!C54)</f>
        <v/>
      </c>
      <c r="D54" s="115" t="str">
        <f>IF('Budget Proposal'!D54="", "", 'Budget Proposal'!D54)</f>
        <v/>
      </c>
      <c r="E54" s="119" t="str">
        <f t="shared" si="10"/>
        <v/>
      </c>
      <c r="F54" s="163"/>
      <c r="G54" s="135"/>
      <c r="H54" s="122" t="str">
        <f t="shared" si="11"/>
        <v/>
      </c>
      <c r="I54" s="123" t="str">
        <f t="shared" si="12"/>
        <v/>
      </c>
      <c r="J54" s="89"/>
      <c r="K54" s="137"/>
      <c r="L54"/>
      <c r="M54"/>
      <c r="N54"/>
      <c r="O54"/>
      <c r="P54"/>
      <c r="Q54"/>
      <c r="R54"/>
      <c r="S54"/>
      <c r="T54"/>
      <c r="U54"/>
      <c r="V54"/>
      <c r="W54"/>
      <c r="X54"/>
      <c r="Y54"/>
      <c r="Z54"/>
      <c r="AA54"/>
      <c r="AB54"/>
      <c r="AC54"/>
      <c r="AD54"/>
    </row>
    <row r="55" spans="1:30" x14ac:dyDescent="0.3">
      <c r="A55" s="128" t="str">
        <f>IF('Budget Proposal'!A55="", "", 'Budget Proposal'!A55)</f>
        <v/>
      </c>
      <c r="B55" s="113" t="str">
        <f>IF('Budget Proposal'!B55="", "", 'Budget Proposal'!B55)</f>
        <v/>
      </c>
      <c r="C55" s="114" t="str">
        <f>IF('Budget Proposal'!C55="", "", 'Budget Proposal'!C55)</f>
        <v/>
      </c>
      <c r="D55" s="115" t="str">
        <f>IF('Budget Proposal'!D55="", "", 'Budget Proposal'!D55)</f>
        <v/>
      </c>
      <c r="E55" s="119" t="str">
        <f t="shared" si="10"/>
        <v/>
      </c>
      <c r="F55" s="163"/>
      <c r="G55" s="135"/>
      <c r="H55" s="122" t="str">
        <f t="shared" si="11"/>
        <v/>
      </c>
      <c r="I55" s="123" t="str">
        <f t="shared" si="12"/>
        <v/>
      </c>
      <c r="J55" s="89"/>
      <c r="K55" s="137"/>
      <c r="L55"/>
      <c r="M55"/>
      <c r="N55"/>
      <c r="O55"/>
      <c r="P55"/>
      <c r="Q55"/>
      <c r="R55"/>
      <c r="S55"/>
      <c r="T55"/>
      <c r="U55"/>
      <c r="V55"/>
      <c r="W55"/>
      <c r="X55"/>
      <c r="Y55"/>
      <c r="Z55"/>
      <c r="AA55"/>
      <c r="AB55"/>
      <c r="AC55"/>
      <c r="AD55"/>
    </row>
    <row r="56" spans="1:30" ht="15" thickBot="1" x14ac:dyDescent="0.35">
      <c r="A56" s="128" t="str">
        <f>IF('Budget Proposal'!A56="", "", 'Budget Proposal'!A56)</f>
        <v/>
      </c>
      <c r="B56" s="113" t="str">
        <f>IF('Budget Proposal'!B56="", "", 'Budget Proposal'!B56)</f>
        <v/>
      </c>
      <c r="C56" s="114" t="str">
        <f>IF('Budget Proposal'!C56="", "", 'Budget Proposal'!C56)</f>
        <v/>
      </c>
      <c r="D56" s="115" t="str">
        <f>IF('Budget Proposal'!D56="", "", 'Budget Proposal'!D56)</f>
        <v/>
      </c>
      <c r="E56" s="119" t="str">
        <f t="shared" si="10"/>
        <v/>
      </c>
      <c r="F56" s="164"/>
      <c r="G56" s="136"/>
      <c r="H56" s="124" t="str">
        <f t="shared" si="11"/>
        <v/>
      </c>
      <c r="I56" s="125" t="str">
        <f t="shared" si="12"/>
        <v/>
      </c>
      <c r="J56" s="89"/>
      <c r="K56" s="137"/>
      <c r="L56"/>
      <c r="M56"/>
      <c r="N56"/>
      <c r="O56"/>
      <c r="P56"/>
      <c r="Q56"/>
      <c r="R56"/>
      <c r="S56"/>
      <c r="T56"/>
      <c r="U56"/>
      <c r="V56"/>
      <c r="W56"/>
      <c r="X56"/>
      <c r="Y56"/>
      <c r="Z56"/>
      <c r="AA56"/>
      <c r="AB56"/>
      <c r="AC56"/>
      <c r="AD56"/>
    </row>
    <row r="57" spans="1:30" ht="15" thickBot="1" x14ac:dyDescent="0.35">
      <c r="A57" s="21" t="s">
        <v>42</v>
      </c>
      <c r="B57" s="22"/>
      <c r="C57" s="23"/>
      <c r="D57" s="24"/>
      <c r="E57" s="25">
        <f>SUM(E47:E56)</f>
        <v>0</v>
      </c>
      <c r="F57" s="26"/>
      <c r="G57" s="94">
        <f>SUM(G47:G56)</f>
        <v>0</v>
      </c>
      <c r="H57" s="95">
        <f>E57-G57</f>
        <v>0</v>
      </c>
      <c r="I57" s="96"/>
      <c r="J57" s="98"/>
      <c r="K57" s="56"/>
      <c r="L57"/>
      <c r="M57"/>
      <c r="N57"/>
      <c r="O57"/>
      <c r="P57"/>
      <c r="Q57"/>
      <c r="R57"/>
      <c r="S57"/>
      <c r="T57"/>
      <c r="U57"/>
      <c r="V57"/>
      <c r="W57"/>
      <c r="X57"/>
      <c r="Y57"/>
      <c r="Z57"/>
      <c r="AA57"/>
      <c r="AB57"/>
      <c r="AC57"/>
      <c r="AD57"/>
    </row>
    <row r="58" spans="1:30" ht="15" thickBot="1" x14ac:dyDescent="0.35">
      <c r="A58" s="48"/>
      <c r="B58" s="49"/>
      <c r="C58" s="50"/>
      <c r="D58" s="51"/>
      <c r="E58" s="52"/>
      <c r="F58" s="82"/>
      <c r="G58" s="54"/>
      <c r="H58" s="54"/>
      <c r="I58" s="52"/>
      <c r="J58" s="99"/>
      <c r="K58" s="57"/>
      <c r="L58"/>
      <c r="M58"/>
      <c r="N58"/>
      <c r="O58"/>
      <c r="P58"/>
      <c r="Q58"/>
      <c r="R58"/>
      <c r="S58"/>
      <c r="T58"/>
      <c r="U58"/>
      <c r="V58"/>
      <c r="W58"/>
      <c r="X58"/>
      <c r="Y58"/>
      <c r="Z58"/>
      <c r="AA58"/>
      <c r="AB58"/>
      <c r="AC58"/>
      <c r="AD58"/>
    </row>
    <row r="59" spans="1:30" ht="15" thickBot="1" x14ac:dyDescent="0.35">
      <c r="A59" s="105" t="s">
        <v>59</v>
      </c>
      <c r="B59" s="106"/>
      <c r="C59" s="107"/>
      <c r="D59" s="15"/>
      <c r="E59" s="16"/>
      <c r="F59" s="17"/>
      <c r="G59" s="18"/>
      <c r="H59" s="18"/>
      <c r="I59" s="19"/>
      <c r="J59" s="17"/>
      <c r="K59" s="55" t="s">
        <v>60</v>
      </c>
      <c r="L59"/>
      <c r="M59"/>
      <c r="N59"/>
      <c r="O59"/>
      <c r="P59"/>
      <c r="Q59"/>
      <c r="R59"/>
      <c r="S59"/>
      <c r="T59"/>
      <c r="U59"/>
      <c r="V59"/>
      <c r="W59"/>
      <c r="X59"/>
      <c r="Y59"/>
      <c r="Z59"/>
      <c r="AA59"/>
      <c r="AB59"/>
      <c r="AC59"/>
      <c r="AD59"/>
    </row>
    <row r="60" spans="1:30" x14ac:dyDescent="0.3">
      <c r="A60" s="128" t="str">
        <f>IF('Budget Proposal'!A60="", "", 'Budget Proposal'!A60)</f>
        <v>Focus group discussions refreshments</v>
      </c>
      <c r="B60" s="113">
        <f>IF('Budget Proposal'!B60="", "", 'Budget Proposal'!B60)</f>
        <v>3</v>
      </c>
      <c r="C60" s="114" t="str">
        <f>IF('Budget Proposal'!C60="", "", 'Budget Proposal'!C60)</f>
        <v/>
      </c>
      <c r="D60" s="111">
        <f>IF('Budget Proposal'!D60="", "", 'Budget Proposal'!D60)</f>
        <v>20</v>
      </c>
      <c r="E60" s="118">
        <f t="shared" ref="E60:E69" si="13">IF(OR(B60="",D60=""), "", B60*D60)</f>
        <v>60</v>
      </c>
      <c r="F60" s="162"/>
      <c r="G60" s="134"/>
      <c r="H60" s="120">
        <f>IFERROR(IF(AND(E60="",G60=""), "", E60-G60),"")</f>
        <v>60</v>
      </c>
      <c r="I60" s="121">
        <f>IFERROR(IF(AND(E60="",G60=""), "", G60/E60-1),"")</f>
        <v>-1</v>
      </c>
      <c r="J60" s="88"/>
      <c r="K60" s="137"/>
      <c r="L60"/>
      <c r="M60"/>
      <c r="N60"/>
      <c r="O60"/>
      <c r="P60"/>
      <c r="Q60"/>
      <c r="R60"/>
      <c r="S60"/>
      <c r="T60"/>
      <c r="U60"/>
      <c r="V60"/>
      <c r="W60"/>
      <c r="X60"/>
      <c r="Y60"/>
      <c r="Z60"/>
      <c r="AA60"/>
      <c r="AB60"/>
      <c r="AC60"/>
      <c r="AD60"/>
    </row>
    <row r="61" spans="1:30" x14ac:dyDescent="0.3">
      <c r="A61" s="130" t="str">
        <f>IF('Budget Proposal'!A61="", "", 'Budget Proposal'!A61)</f>
        <v>Etc. Please edit and complete as required</v>
      </c>
      <c r="B61" s="113" t="str">
        <f>IF('Budget Proposal'!B61="", "", 'Budget Proposal'!B61)</f>
        <v/>
      </c>
      <c r="C61" s="114" t="str">
        <f>IF('Budget Proposal'!C61="", "", 'Budget Proposal'!C61)</f>
        <v/>
      </c>
      <c r="D61" s="115" t="str">
        <f>IF('Budget Proposal'!D61="", "", 'Budget Proposal'!D61)</f>
        <v/>
      </c>
      <c r="E61" s="119" t="str">
        <f t="shared" si="13"/>
        <v/>
      </c>
      <c r="F61" s="163"/>
      <c r="G61" s="135"/>
      <c r="H61" s="122" t="str">
        <f t="shared" ref="H61:H69" si="14">IFERROR(IF(AND(E61="",G61=""), "", E61-G61),"")</f>
        <v/>
      </c>
      <c r="I61" s="123" t="str">
        <f t="shared" ref="I61:I69" si="15">IFERROR(IF(AND(E61="",G61=""), "", G61/E61-1),"")</f>
        <v/>
      </c>
      <c r="J61" s="89"/>
      <c r="K61" s="137"/>
      <c r="L61"/>
      <c r="M61"/>
      <c r="N61"/>
      <c r="O61"/>
      <c r="P61"/>
      <c r="Q61"/>
      <c r="R61"/>
      <c r="S61"/>
      <c r="T61"/>
      <c r="U61"/>
      <c r="V61"/>
      <c r="W61"/>
      <c r="X61"/>
      <c r="Y61"/>
      <c r="Z61"/>
      <c r="AA61"/>
      <c r="AB61"/>
      <c r="AC61"/>
      <c r="AD61"/>
    </row>
    <row r="62" spans="1:30" x14ac:dyDescent="0.3">
      <c r="A62" s="130" t="str">
        <f>IF('Budget Proposal'!A62="", "", 'Budget Proposal'!A62)</f>
        <v/>
      </c>
      <c r="B62" s="113" t="str">
        <f>IF('Budget Proposal'!B62="", "", 'Budget Proposal'!B62)</f>
        <v/>
      </c>
      <c r="C62" s="114" t="str">
        <f>IF('Budget Proposal'!C62="", "", 'Budget Proposal'!C62)</f>
        <v/>
      </c>
      <c r="D62" s="115" t="str">
        <f>IF('Budget Proposal'!D62="", "", 'Budget Proposal'!D62)</f>
        <v/>
      </c>
      <c r="E62" s="119" t="str">
        <f t="shared" si="13"/>
        <v/>
      </c>
      <c r="F62" s="163"/>
      <c r="G62" s="135"/>
      <c r="H62" s="122" t="str">
        <f t="shared" si="14"/>
        <v/>
      </c>
      <c r="I62" s="123" t="str">
        <f t="shared" si="15"/>
        <v/>
      </c>
      <c r="J62" s="89"/>
      <c r="K62" s="137"/>
      <c r="L62"/>
      <c r="M62"/>
      <c r="N62"/>
      <c r="O62"/>
      <c r="P62"/>
      <c r="Q62"/>
      <c r="R62"/>
      <c r="S62"/>
      <c r="T62"/>
      <c r="U62"/>
      <c r="V62"/>
      <c r="W62"/>
      <c r="X62"/>
      <c r="Y62"/>
      <c r="Z62"/>
      <c r="AA62"/>
      <c r="AB62"/>
      <c r="AC62"/>
      <c r="AD62"/>
    </row>
    <row r="63" spans="1:30" x14ac:dyDescent="0.3">
      <c r="A63" s="130" t="str">
        <f>IF('Budget Proposal'!A63="", "", 'Budget Proposal'!A63)</f>
        <v/>
      </c>
      <c r="B63" s="113" t="str">
        <f>IF('Budget Proposal'!B63="", "", 'Budget Proposal'!B63)</f>
        <v/>
      </c>
      <c r="C63" s="114" t="str">
        <f>IF('Budget Proposal'!C63="", "", 'Budget Proposal'!C63)</f>
        <v/>
      </c>
      <c r="D63" s="115" t="str">
        <f>IF('Budget Proposal'!D63="", "", 'Budget Proposal'!D63)</f>
        <v/>
      </c>
      <c r="E63" s="119" t="str">
        <f t="shared" si="13"/>
        <v/>
      </c>
      <c r="F63" s="163"/>
      <c r="G63" s="135"/>
      <c r="H63" s="122" t="str">
        <f t="shared" si="14"/>
        <v/>
      </c>
      <c r="I63" s="123" t="str">
        <f t="shared" si="15"/>
        <v/>
      </c>
      <c r="J63" s="89"/>
      <c r="K63" s="137"/>
      <c r="L63"/>
      <c r="M63"/>
      <c r="N63"/>
      <c r="O63"/>
      <c r="P63"/>
      <c r="Q63"/>
      <c r="R63"/>
      <c r="S63"/>
      <c r="T63"/>
      <c r="U63"/>
      <c r="V63"/>
      <c r="W63"/>
      <c r="X63"/>
      <c r="Y63"/>
      <c r="Z63"/>
      <c r="AA63"/>
      <c r="AB63"/>
      <c r="AC63"/>
      <c r="AD63"/>
    </row>
    <row r="64" spans="1:30" x14ac:dyDescent="0.3">
      <c r="A64" s="130" t="str">
        <f>IF('Budget Proposal'!A64="", "", 'Budget Proposal'!A64)</f>
        <v/>
      </c>
      <c r="B64" s="113" t="str">
        <f>IF('Budget Proposal'!B64="", "", 'Budget Proposal'!B64)</f>
        <v/>
      </c>
      <c r="C64" s="114" t="str">
        <f>IF('Budget Proposal'!C64="", "", 'Budget Proposal'!C64)</f>
        <v/>
      </c>
      <c r="D64" s="115" t="str">
        <f>IF('Budget Proposal'!D64="", "", 'Budget Proposal'!D64)</f>
        <v/>
      </c>
      <c r="E64" s="119" t="str">
        <f t="shared" si="13"/>
        <v/>
      </c>
      <c r="F64" s="163"/>
      <c r="G64" s="135"/>
      <c r="H64" s="122" t="str">
        <f t="shared" si="14"/>
        <v/>
      </c>
      <c r="I64" s="123" t="str">
        <f t="shared" si="15"/>
        <v/>
      </c>
      <c r="J64" s="89"/>
      <c r="K64" s="137"/>
      <c r="L64"/>
      <c r="M64"/>
      <c r="N64"/>
      <c r="O64"/>
      <c r="P64"/>
      <c r="Q64"/>
      <c r="R64"/>
      <c r="S64"/>
      <c r="T64"/>
      <c r="U64"/>
      <c r="V64"/>
      <c r="W64"/>
      <c r="X64"/>
      <c r="Y64"/>
      <c r="Z64"/>
      <c r="AA64"/>
      <c r="AB64"/>
      <c r="AC64"/>
      <c r="AD64"/>
    </row>
    <row r="65" spans="1:30" x14ac:dyDescent="0.3">
      <c r="A65" s="128" t="str">
        <f>IF('Budget Proposal'!A65="", "", 'Budget Proposal'!A65)</f>
        <v/>
      </c>
      <c r="B65" s="113" t="str">
        <f>IF('Budget Proposal'!B65="", "", 'Budget Proposal'!B65)</f>
        <v/>
      </c>
      <c r="C65" s="114" t="str">
        <f>IF('Budget Proposal'!C65="", "", 'Budget Proposal'!C65)</f>
        <v/>
      </c>
      <c r="D65" s="115" t="str">
        <f>IF('Budget Proposal'!D65="", "", 'Budget Proposal'!D65)</f>
        <v/>
      </c>
      <c r="E65" s="119" t="str">
        <f t="shared" si="13"/>
        <v/>
      </c>
      <c r="F65" s="163"/>
      <c r="G65" s="135"/>
      <c r="H65" s="122" t="str">
        <f t="shared" si="14"/>
        <v/>
      </c>
      <c r="I65" s="123" t="str">
        <f t="shared" si="15"/>
        <v/>
      </c>
      <c r="J65" s="89"/>
      <c r="K65" s="137"/>
      <c r="L65"/>
      <c r="M65"/>
      <c r="N65"/>
      <c r="O65"/>
      <c r="P65"/>
      <c r="Q65"/>
      <c r="R65"/>
      <c r="S65"/>
      <c r="T65"/>
      <c r="U65"/>
      <c r="V65"/>
      <c r="W65"/>
      <c r="X65"/>
      <c r="Y65"/>
      <c r="Z65"/>
      <c r="AA65"/>
      <c r="AB65"/>
      <c r="AC65"/>
      <c r="AD65"/>
    </row>
    <row r="66" spans="1:30" x14ac:dyDescent="0.3">
      <c r="A66" s="129" t="str">
        <f>IF('Budget Proposal'!A66="", "", 'Budget Proposal'!A66)</f>
        <v/>
      </c>
      <c r="B66" s="113" t="str">
        <f>IF('Budget Proposal'!B66="", "", 'Budget Proposal'!B66)</f>
        <v/>
      </c>
      <c r="C66" s="114" t="str">
        <f>IF('Budget Proposal'!C66="", "", 'Budget Proposal'!C66)</f>
        <v/>
      </c>
      <c r="D66" s="115" t="str">
        <f>IF('Budget Proposal'!D66="", "", 'Budget Proposal'!D66)</f>
        <v/>
      </c>
      <c r="E66" s="119" t="str">
        <f t="shared" si="13"/>
        <v/>
      </c>
      <c r="F66" s="163"/>
      <c r="G66" s="135"/>
      <c r="H66" s="122" t="str">
        <f t="shared" si="14"/>
        <v/>
      </c>
      <c r="I66" s="123" t="str">
        <f t="shared" si="15"/>
        <v/>
      </c>
      <c r="J66" s="89"/>
      <c r="K66" s="137"/>
      <c r="L66"/>
      <c r="M66"/>
      <c r="N66"/>
      <c r="O66"/>
      <c r="P66"/>
      <c r="Q66"/>
      <c r="R66"/>
      <c r="S66"/>
      <c r="T66"/>
      <c r="U66"/>
      <c r="V66"/>
      <c r="W66"/>
      <c r="X66"/>
      <c r="Y66"/>
      <c r="Z66"/>
      <c r="AA66"/>
      <c r="AB66"/>
      <c r="AC66"/>
      <c r="AD66"/>
    </row>
    <row r="67" spans="1:30" x14ac:dyDescent="0.3">
      <c r="A67" s="129" t="str">
        <f>IF('Budget Proposal'!A67="", "", 'Budget Proposal'!A67)</f>
        <v/>
      </c>
      <c r="B67" s="113" t="str">
        <f>IF('Budget Proposal'!B67="", "", 'Budget Proposal'!B67)</f>
        <v/>
      </c>
      <c r="C67" s="114" t="str">
        <f>IF('Budget Proposal'!C67="", "", 'Budget Proposal'!C67)</f>
        <v/>
      </c>
      <c r="D67" s="115" t="str">
        <f>IF('Budget Proposal'!D67="", "", 'Budget Proposal'!D67)</f>
        <v/>
      </c>
      <c r="E67" s="119" t="str">
        <f t="shared" si="13"/>
        <v/>
      </c>
      <c r="F67" s="163"/>
      <c r="G67" s="135"/>
      <c r="H67" s="122" t="str">
        <f t="shared" si="14"/>
        <v/>
      </c>
      <c r="I67" s="123" t="str">
        <f t="shared" si="15"/>
        <v/>
      </c>
      <c r="J67" s="89"/>
      <c r="K67" s="137"/>
      <c r="L67"/>
      <c r="M67"/>
      <c r="N67"/>
      <c r="O67"/>
      <c r="P67"/>
      <c r="Q67"/>
      <c r="R67"/>
      <c r="S67"/>
      <c r="T67"/>
      <c r="U67"/>
      <c r="V67"/>
      <c r="W67"/>
      <c r="X67"/>
      <c r="Y67"/>
      <c r="Z67"/>
      <c r="AA67"/>
      <c r="AB67"/>
      <c r="AC67"/>
      <c r="AD67"/>
    </row>
    <row r="68" spans="1:30" x14ac:dyDescent="0.3">
      <c r="A68" s="128" t="str">
        <f>IF('Budget Proposal'!A68="", "", 'Budget Proposal'!A68)</f>
        <v/>
      </c>
      <c r="B68" s="113" t="str">
        <f>IF('Budget Proposal'!B68="", "", 'Budget Proposal'!B68)</f>
        <v/>
      </c>
      <c r="C68" s="114" t="str">
        <f>IF('Budget Proposal'!C68="", "", 'Budget Proposal'!C68)</f>
        <v/>
      </c>
      <c r="D68" s="115" t="str">
        <f>IF('Budget Proposal'!D68="", "", 'Budget Proposal'!D68)</f>
        <v/>
      </c>
      <c r="E68" s="119" t="str">
        <f t="shared" si="13"/>
        <v/>
      </c>
      <c r="F68" s="163"/>
      <c r="G68" s="135"/>
      <c r="H68" s="122" t="str">
        <f t="shared" si="14"/>
        <v/>
      </c>
      <c r="I68" s="123" t="str">
        <f t="shared" si="15"/>
        <v/>
      </c>
      <c r="J68" s="89"/>
      <c r="K68" s="137"/>
      <c r="L68"/>
      <c r="M68"/>
      <c r="N68"/>
      <c r="O68"/>
      <c r="P68"/>
      <c r="Q68"/>
      <c r="R68"/>
      <c r="S68"/>
      <c r="T68"/>
      <c r="U68"/>
      <c r="V68"/>
      <c r="W68"/>
      <c r="X68"/>
      <c r="Y68"/>
      <c r="Z68"/>
      <c r="AA68"/>
      <c r="AB68"/>
      <c r="AC68"/>
      <c r="AD68"/>
    </row>
    <row r="69" spans="1:30" ht="15" thickBot="1" x14ac:dyDescent="0.35">
      <c r="A69" s="128" t="str">
        <f>IF('Budget Proposal'!A69="", "", 'Budget Proposal'!A69)</f>
        <v/>
      </c>
      <c r="B69" s="113" t="str">
        <f>IF('Budget Proposal'!B69="", "", 'Budget Proposal'!B69)</f>
        <v/>
      </c>
      <c r="C69" s="114" t="str">
        <f>IF('Budget Proposal'!C69="", "", 'Budget Proposal'!C69)</f>
        <v/>
      </c>
      <c r="D69" s="115" t="str">
        <f>IF('Budget Proposal'!D69="", "", 'Budget Proposal'!D69)</f>
        <v/>
      </c>
      <c r="E69" s="119" t="str">
        <f t="shared" si="13"/>
        <v/>
      </c>
      <c r="F69" s="164"/>
      <c r="G69" s="136"/>
      <c r="H69" s="124" t="str">
        <f t="shared" si="14"/>
        <v/>
      </c>
      <c r="I69" s="125" t="str">
        <f t="shared" si="15"/>
        <v/>
      </c>
      <c r="J69" s="89"/>
      <c r="K69" s="137"/>
      <c r="L69"/>
      <c r="M69"/>
      <c r="N69"/>
      <c r="O69"/>
      <c r="P69"/>
      <c r="Q69" s="10"/>
      <c r="R69" s="10"/>
      <c r="S69" s="10"/>
      <c r="T69" s="10"/>
      <c r="U69" s="10"/>
      <c r="V69" s="10"/>
      <c r="W69" s="10"/>
      <c r="X69" s="10"/>
      <c r="Y69" s="10"/>
      <c r="Z69" s="10"/>
      <c r="AA69" s="10"/>
      <c r="AB69" s="10"/>
      <c r="AC69" s="10"/>
      <c r="AD69" s="10"/>
    </row>
    <row r="70" spans="1:30" ht="15" thickBot="1" x14ac:dyDescent="0.35">
      <c r="A70" s="21" t="s">
        <v>42</v>
      </c>
      <c r="B70" s="83"/>
      <c r="C70" s="23"/>
      <c r="D70" s="84"/>
      <c r="E70" s="25">
        <f>SUM(E60:E69)</f>
        <v>60</v>
      </c>
      <c r="F70" s="26"/>
      <c r="G70" s="100">
        <f>SUM(G60:G69)</f>
        <v>0</v>
      </c>
      <c r="H70" s="101">
        <f>E70-G70</f>
        <v>60</v>
      </c>
      <c r="I70" s="102"/>
      <c r="J70" s="98"/>
      <c r="K70" s="56"/>
      <c r="L70"/>
      <c r="M70"/>
      <c r="N70"/>
      <c r="O70"/>
      <c r="P70"/>
      <c r="Q70" s="10"/>
      <c r="R70" s="10"/>
      <c r="S70" s="10"/>
      <c r="T70" s="10"/>
      <c r="U70" s="10"/>
      <c r="V70" s="10"/>
      <c r="W70" s="10"/>
      <c r="X70" s="10"/>
      <c r="Y70" s="10"/>
      <c r="Z70" s="10"/>
      <c r="AA70" s="10"/>
      <c r="AB70" s="10"/>
      <c r="AC70" s="10"/>
      <c r="AD70" s="10"/>
    </row>
    <row r="71" spans="1:30" ht="30" customHeight="1" thickBot="1" x14ac:dyDescent="0.35">
      <c r="A71" s="21" t="s">
        <v>64</v>
      </c>
      <c r="B71" s="22"/>
      <c r="C71" s="23"/>
      <c r="D71" s="64" t="s">
        <v>97</v>
      </c>
      <c r="E71" s="25">
        <f>E18+E31+E44+E57+E70</f>
        <v>4720</v>
      </c>
      <c r="F71"/>
      <c r="G71" s="103">
        <f>G18+G31+G44+G57+G70</f>
        <v>0</v>
      </c>
      <c r="H71" s="104">
        <f>H18+H31+H44+H57+H70</f>
        <v>4720</v>
      </c>
      <c r="I71" s="25"/>
      <c r="J71"/>
      <c r="K71" s="10"/>
      <c r="L71" s="10"/>
      <c r="M71" s="10"/>
      <c r="N71" s="10"/>
      <c r="O71" s="10"/>
      <c r="P71" s="10"/>
      <c r="Q71" s="10"/>
      <c r="R71" s="10"/>
      <c r="S71" s="10"/>
    </row>
    <row r="72" spans="1:30" x14ac:dyDescent="0.3">
      <c r="A72"/>
      <c r="B72"/>
      <c r="C72"/>
      <c r="D72"/>
      <c r="E72"/>
      <c r="F72"/>
      <c r="G72"/>
      <c r="H72"/>
      <c r="I72"/>
      <c r="J72"/>
      <c r="K72"/>
      <c r="L72" s="10"/>
      <c r="M72" s="10"/>
      <c r="N72" s="10"/>
      <c r="O72" s="10"/>
      <c r="P72" s="10"/>
      <c r="Q72" s="10"/>
      <c r="R72" s="10"/>
      <c r="S72" s="10"/>
    </row>
    <row r="73" spans="1:30" x14ac:dyDescent="0.3">
      <c r="A73"/>
      <c r="B73"/>
      <c r="C73"/>
      <c r="D73"/>
      <c r="E73"/>
      <c r="F73"/>
      <c r="G73"/>
      <c r="H73"/>
      <c r="I73"/>
      <c r="J73"/>
      <c r="K73" s="10"/>
      <c r="L73" s="10"/>
      <c r="M73" s="10"/>
      <c r="N73" s="10"/>
      <c r="O73" s="10"/>
      <c r="P73" s="10"/>
      <c r="Q73" s="10"/>
      <c r="R73" s="10"/>
      <c r="S73" s="10"/>
    </row>
    <row r="74" spans="1:30" x14ac:dyDescent="0.3">
      <c r="A74"/>
      <c r="B74"/>
      <c r="C74"/>
      <c r="D74"/>
      <c r="E74"/>
      <c r="F74"/>
      <c r="G74"/>
      <c r="H74"/>
      <c r="I74"/>
      <c r="J74"/>
      <c r="K74" s="10"/>
      <c r="L74" s="10"/>
      <c r="M74" s="10"/>
      <c r="N74" s="10"/>
      <c r="O74" s="10"/>
      <c r="P74" s="10"/>
      <c r="Q74" s="10"/>
      <c r="R74" s="10"/>
      <c r="S74" s="10"/>
    </row>
    <row r="75" spans="1:30" x14ac:dyDescent="0.3">
      <c r="A75"/>
      <c r="B75"/>
      <c r="C75"/>
      <c r="D75"/>
      <c r="E75"/>
      <c r="F75"/>
      <c r="G75"/>
      <c r="H75"/>
      <c r="I75"/>
      <c r="J75"/>
      <c r="K75"/>
      <c r="L75" s="10"/>
      <c r="M75" s="10"/>
      <c r="N75" s="10"/>
      <c r="O75" s="10"/>
      <c r="P75" s="10"/>
      <c r="Q75" s="10"/>
      <c r="R75" s="10"/>
      <c r="S75" s="10"/>
    </row>
    <row r="76" spans="1:30" x14ac:dyDescent="0.3">
      <c r="A76"/>
      <c r="B76"/>
      <c r="C76"/>
      <c r="D76"/>
      <c r="E76"/>
      <c r="F76"/>
      <c r="G76"/>
      <c r="H76"/>
      <c r="I76"/>
      <c r="J76"/>
      <c r="K76"/>
      <c r="L76" s="10"/>
      <c r="M76" s="10"/>
      <c r="N76" s="10"/>
      <c r="O76" s="10"/>
      <c r="P76" s="10"/>
      <c r="Q76" s="10"/>
      <c r="R76" s="10"/>
      <c r="S76" s="10"/>
    </row>
    <row r="77" spans="1:30" x14ac:dyDescent="0.3">
      <c r="A77"/>
      <c r="B77"/>
      <c r="C77"/>
      <c r="D77"/>
      <c r="E77"/>
      <c r="F77"/>
      <c r="G77"/>
      <c r="H77"/>
      <c r="I77"/>
      <c r="J77"/>
      <c r="K77"/>
      <c r="L77" s="10"/>
      <c r="M77" s="10"/>
      <c r="N77" s="10"/>
      <c r="O77" s="10"/>
      <c r="P77" s="10"/>
      <c r="Q77" s="10"/>
      <c r="R77" s="10"/>
      <c r="S77" s="10"/>
    </row>
    <row r="78" spans="1:30" x14ac:dyDescent="0.3">
      <c r="A78"/>
      <c r="B78"/>
      <c r="C78"/>
      <c r="D78"/>
      <c r="E78"/>
      <c r="F78"/>
      <c r="G78"/>
      <c r="H78"/>
      <c r="I78"/>
      <c r="J78"/>
      <c r="K78"/>
      <c r="L78" s="10"/>
      <c r="M78" s="10"/>
      <c r="N78" s="10"/>
      <c r="O78" s="10"/>
      <c r="P78" s="10"/>
      <c r="Q78" s="10"/>
      <c r="R78" s="10"/>
      <c r="S78" s="10"/>
    </row>
    <row r="79" spans="1:30" x14ac:dyDescent="0.3">
      <c r="A79"/>
      <c r="B79"/>
      <c r="C79"/>
      <c r="D79"/>
      <c r="E79"/>
      <c r="F79"/>
      <c r="G79"/>
      <c r="H79"/>
      <c r="I79"/>
      <c r="J79"/>
      <c r="K79"/>
      <c r="L79" s="10"/>
      <c r="M79" s="10"/>
      <c r="N79" s="10"/>
      <c r="O79" s="10"/>
      <c r="P79" s="10"/>
      <c r="Q79" s="10"/>
      <c r="R79" s="10"/>
      <c r="S79" s="10"/>
    </row>
    <row r="80" spans="1:30" ht="32.25" customHeight="1" x14ac:dyDescent="0.3">
      <c r="A80"/>
      <c r="B80"/>
      <c r="C80"/>
      <c r="D80"/>
      <c r="E80"/>
      <c r="F80"/>
      <c r="G80"/>
      <c r="H80"/>
      <c r="I80"/>
      <c r="J80"/>
      <c r="K80"/>
      <c r="L80" s="10"/>
      <c r="M80" s="10"/>
      <c r="N80" s="10"/>
      <c r="O80" s="10"/>
      <c r="P80" s="10"/>
      <c r="Q80" s="10"/>
      <c r="R80" s="10"/>
      <c r="S80" s="10"/>
    </row>
    <row r="81" spans="1:16" x14ac:dyDescent="0.3">
      <c r="A81"/>
      <c r="B81"/>
      <c r="C81"/>
      <c r="D81"/>
      <c r="E81"/>
      <c r="F81"/>
      <c r="G81"/>
      <c r="H81"/>
      <c r="I81"/>
      <c r="J81"/>
      <c r="K81"/>
      <c r="L81" s="10"/>
      <c r="M81" s="10"/>
      <c r="N81" s="10"/>
      <c r="O81" s="10"/>
      <c r="P81" s="10"/>
    </row>
    <row r="82" spans="1:16" x14ac:dyDescent="0.3">
      <c r="A82"/>
      <c r="B82"/>
      <c r="C82"/>
      <c r="D82"/>
      <c r="E82"/>
      <c r="F82"/>
      <c r="G82"/>
      <c r="H82"/>
      <c r="I82"/>
      <c r="J82"/>
      <c r="K82" s="10"/>
      <c r="L82" s="10"/>
      <c r="M82" s="10"/>
      <c r="N82" s="10"/>
      <c r="O82" s="10"/>
      <c r="P82" s="10"/>
    </row>
    <row r="83" spans="1:16" x14ac:dyDescent="0.3">
      <c r="A83"/>
      <c r="B83"/>
      <c r="C83"/>
      <c r="D83"/>
      <c r="E83"/>
      <c r="F83"/>
      <c r="G83"/>
      <c r="H83"/>
      <c r="I83"/>
      <c r="J83"/>
    </row>
  </sheetData>
  <sheetProtection selectLockedCells="1"/>
  <protectedRanges>
    <protectedRange sqref="B61:D64 A65:D72 B8:D19 A8:A12 A17:A19 B37:D40 B50:D53 B21:D29 A30:D32 A41:D45 A54:D58 A21:A24 A34:D36 A47:D49 A60:D60" name="Range1"/>
    <protectedRange sqref="I8:I17 I21:I30 I34:I43 I47:I56 I60:I69" name="Range2"/>
  </protectedRanges>
  <mergeCells count="11">
    <mergeCell ref="F21:F30"/>
    <mergeCell ref="F34:F43"/>
    <mergeCell ref="F47:F56"/>
    <mergeCell ref="F60:F69"/>
    <mergeCell ref="B3:D3"/>
    <mergeCell ref="F8:F17"/>
    <mergeCell ref="G3:I3"/>
    <mergeCell ref="B1:J1"/>
    <mergeCell ref="B2:J2"/>
    <mergeCell ref="D5:E5"/>
    <mergeCell ref="G5:I5"/>
  </mergeCells>
  <conditionalFormatting sqref="E70">
    <cfRule type="expression" dxfId="11" priority="12">
      <formula>$E$70/$E$71&gt;0.05</formula>
    </cfRule>
  </conditionalFormatting>
  <conditionalFormatting sqref="I8:I17">
    <cfRule type="cellIs" dxfId="10" priority="11" operator="greaterThan">
      <formula>0.1</formula>
    </cfRule>
  </conditionalFormatting>
  <conditionalFormatting sqref="H8:H18">
    <cfRule type="cellIs" dxfId="9" priority="10" operator="lessThan">
      <formula>0</formula>
    </cfRule>
  </conditionalFormatting>
  <conditionalFormatting sqref="I21:I30">
    <cfRule type="cellIs" dxfId="8" priority="9" operator="greaterThan">
      <formula>0.1</formula>
    </cfRule>
  </conditionalFormatting>
  <conditionalFormatting sqref="H21:H31">
    <cfRule type="cellIs" dxfId="7" priority="8" operator="lessThan">
      <formula>0</formula>
    </cfRule>
  </conditionalFormatting>
  <conditionalFormatting sqref="I34:I43">
    <cfRule type="cellIs" dxfId="6" priority="7" operator="greaterThan">
      <formula>0.1</formula>
    </cfRule>
  </conditionalFormatting>
  <conditionalFormatting sqref="H34:H44">
    <cfRule type="cellIs" dxfId="5" priority="6" operator="lessThan">
      <formula>0</formula>
    </cfRule>
  </conditionalFormatting>
  <conditionalFormatting sqref="I47:I56">
    <cfRule type="cellIs" dxfId="4" priority="5" operator="greaterThan">
      <formula>0.1</formula>
    </cfRule>
  </conditionalFormatting>
  <conditionalFormatting sqref="H47:H57">
    <cfRule type="cellIs" dxfId="3" priority="4" operator="lessThan">
      <formula>0</formula>
    </cfRule>
  </conditionalFormatting>
  <conditionalFormatting sqref="I60:I69">
    <cfRule type="cellIs" dxfId="2" priority="3" operator="greaterThan">
      <formula>0.1</formula>
    </cfRule>
  </conditionalFormatting>
  <conditionalFormatting sqref="H60:H70">
    <cfRule type="cellIs" dxfId="1" priority="2" operator="lessThan">
      <formula>0</formula>
    </cfRule>
  </conditionalFormatting>
  <conditionalFormatting sqref="H71">
    <cfRule type="cellIs" dxfId="0" priority="1" operator="lessThan">
      <formula>0</formula>
    </cfRule>
  </conditionalFormatting>
  <dataValidations count="1">
    <dataValidation allowBlank="1" showInputMessage="1" showErrorMessage="1" promptTitle="Logo" prompt="Click the area above to add an organizational logo (optional)" sqref="L4:P4" xr:uid="{00000000-0002-0000-0300-000000000000}"/>
  </dataValidation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
  <sheetViews>
    <sheetView workbookViewId="0">
      <selection activeCell="C7" sqref="C7"/>
    </sheetView>
  </sheetViews>
  <sheetFormatPr defaultRowHeight="14.4" x14ac:dyDescent="0.3"/>
  <sheetData>
    <row r="1" spans="1:3" x14ac:dyDescent="0.3">
      <c r="A1" s="29"/>
      <c r="B1" s="29" t="s">
        <v>98</v>
      </c>
      <c r="C1" t="s">
        <v>75</v>
      </c>
    </row>
    <row r="2" spans="1:3" x14ac:dyDescent="0.3">
      <c r="A2" s="29" t="s">
        <v>34</v>
      </c>
      <c r="B2" s="29" t="s">
        <v>99</v>
      </c>
      <c r="C2" t="s">
        <v>100</v>
      </c>
    </row>
    <row r="3" spans="1:3" x14ac:dyDescent="0.3">
      <c r="A3" s="29" t="s">
        <v>32</v>
      </c>
      <c r="B3" s="29"/>
      <c r="C3" t="s">
        <v>77</v>
      </c>
    </row>
    <row r="4" spans="1:3" x14ac:dyDescent="0.3">
      <c r="A4" s="29" t="s">
        <v>37</v>
      </c>
      <c r="B4" s="29"/>
      <c r="C4" t="s">
        <v>101</v>
      </c>
    </row>
    <row r="5" spans="1:3" x14ac:dyDescent="0.3">
      <c r="C5" t="s">
        <v>79</v>
      </c>
    </row>
    <row r="6" spans="1:3" x14ac:dyDescent="0.3">
      <c r="C6" t="s">
        <v>102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887F75DF985845ADDF1649F3E3A0EA" ma:contentTypeVersion="16" ma:contentTypeDescription="Een nieuw document maken." ma:contentTypeScope="" ma:versionID="d7ba093a7cc13966a546453374c4edaf">
  <xsd:schema xmlns:xsd="http://www.w3.org/2001/XMLSchema" xmlns:xs="http://www.w3.org/2001/XMLSchema" xmlns:p="http://schemas.microsoft.com/office/2006/metadata/properties" xmlns:ns2="df99355a-9d37-4324-be57-96788fbd412c" xmlns:ns3="d15696ab-f47e-4f55-b6eb-f72d79983614" targetNamespace="http://schemas.microsoft.com/office/2006/metadata/properties" ma:root="true" ma:fieldsID="7ce19343ea9ef6ad630ee35697be5f9d" ns2:_="" ns3:_="">
    <xsd:import namespace="df99355a-9d37-4324-be57-96788fbd412c"/>
    <xsd:import namespace="d15696ab-f47e-4f55-b6eb-f72d799836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9355a-9d37-4324-be57-96788fbd4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81357d0-5cce-4da7-8ea5-3acacb7105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5696ab-f47e-4f55-b6eb-f72d79983614"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6578b12-e280-4904-be5f-fe2908eeb02c}" ma:internalName="TaxCatchAll" ma:showField="CatchAllData" ma:web="d15696ab-f47e-4f55-b6eb-f72d7998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15696ab-f47e-4f55-b6eb-f72d79983614" xsi:nil="true"/>
    <lcf76f155ced4ddcb4097134ff3c332f xmlns="df99355a-9d37-4324-be57-96788fbd41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C87F56-23B6-4EAC-9775-7EFC4528DEC2}">
  <ds:schemaRefs>
    <ds:schemaRef ds:uri="http://schemas.microsoft.com/sharepoint/v3/contenttype/forms"/>
  </ds:schemaRefs>
</ds:datastoreItem>
</file>

<file path=customXml/itemProps2.xml><?xml version="1.0" encoding="utf-8"?>
<ds:datastoreItem xmlns:ds="http://schemas.openxmlformats.org/officeDocument/2006/customXml" ds:itemID="{81B3165A-6496-46A8-A2EF-43D7DDE2872A}"/>
</file>

<file path=customXml/itemProps3.xml><?xml version="1.0" encoding="utf-8"?>
<ds:datastoreItem xmlns:ds="http://schemas.openxmlformats.org/officeDocument/2006/customXml" ds:itemID="{EB1407E5-8C52-4CDE-9A57-D69E3F0D3D55}">
  <ds:schemaRefs>
    <ds:schemaRef ds:uri="http://schemas.microsoft.com/office/2006/metadata/properties"/>
    <ds:schemaRef ds:uri="http://schemas.microsoft.com/office/infopath/2007/PartnerControls"/>
    <ds:schemaRef ds:uri="d15696ab-f47e-4f55-b6eb-f72d79983614"/>
    <ds:schemaRef ds:uri="df99355a-9d37-4324-be57-96788fbd41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Proposal Guidelines</vt:lpstr>
      <vt:lpstr>Budget Proposal</vt:lpstr>
      <vt:lpstr>Budget Narrative</vt:lpstr>
      <vt:lpstr>Budget Reporting</vt:lpstr>
      <vt:lpstr>Lists</vt:lpstr>
      <vt:lpstr>'Budget Narrative'!Print_Area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Price</dc:creator>
  <cp:keywords/>
  <dc:description/>
  <cp:lastModifiedBy>Melissa Krassenstein | KPSRL</cp:lastModifiedBy>
  <cp:revision/>
  <dcterms:created xsi:type="dcterms:W3CDTF">2017-03-22T10:44:10Z</dcterms:created>
  <dcterms:modified xsi:type="dcterms:W3CDTF">2023-05-12T13:01:07Z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777800</vt:r8>
  </property>
  <property fmtid="{D5CDD505-2E9C-101B-9397-08002B2CF9AE}" pid="3" name="ContentTypeId">
    <vt:lpwstr>0x01010006887F75DF985845ADDF1649F3E3A0EA</vt:lpwstr>
  </property>
  <property fmtid="{D5CDD505-2E9C-101B-9397-08002B2CF9AE}" pid="4" name="MediaServiceImageTags">
    <vt:lpwstr/>
  </property>
</Properties>
</file>